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keshihashimoto/Desktop/PCP/発注書/"/>
    </mc:Choice>
  </mc:AlternateContent>
  <xr:revisionPtr revIDLastSave="0" documentId="13_ncr:1_{BF6F41AA-4708-6843-B4AE-6FDC94133111}" xr6:coauthVersionLast="36" xr6:coauthVersionMax="47" xr10:uidLastSave="{00000000-0000-0000-0000-000000000000}"/>
  <bookViews>
    <workbookView xWindow="0" yWindow="500" windowWidth="28280" windowHeight="16280" activeTab="1" xr2:uid="{7A099C6B-0C37-F047-AD0B-56DBDBEC5736}"/>
  </bookViews>
  <sheets>
    <sheet name="Summary" sheetId="1" r:id="rId1"/>
    <sheet name="Polytalon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9" i="4" l="1"/>
  <c r="O68" i="4"/>
  <c r="O11" i="4"/>
  <c r="P11" i="4"/>
  <c r="O12" i="4"/>
  <c r="P12" i="4"/>
  <c r="O13" i="4"/>
  <c r="P13" i="4"/>
  <c r="O14" i="4"/>
  <c r="P14" i="4"/>
  <c r="O15" i="4"/>
  <c r="P15" i="4"/>
  <c r="P16" i="4" l="1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70" i="4"/>
  <c r="O71" i="4"/>
  <c r="P72" i="4" l="1"/>
  <c r="B31" i="1"/>
  <c r="O72" i="4"/>
  <c r="B30" i="1" s="1"/>
  <c r="B33" i="1" l="1"/>
  <c r="C35" i="1" s="1"/>
</calcChain>
</file>

<file path=xl/sharedStrings.xml><?xml version="1.0" encoding="utf-8"?>
<sst xmlns="http://schemas.openxmlformats.org/spreadsheetml/2006/main" count="272" uniqueCount="196">
  <si>
    <t>シリーズ</t>
  </si>
  <si>
    <t>商品名</t>
  </si>
  <si>
    <t>価格（税込）</t>
  </si>
  <si>
    <t>purplecouchproject.com</t>
  </si>
  <si>
    <t>http://purplecouchproject.com/</t>
  </si>
  <si>
    <t>purplecouchproject@gmail.com</t>
  </si>
  <si>
    <t>メールアドレス</t>
  </si>
  <si>
    <t>メールアドレス：</t>
  </si>
  <si>
    <t>電話番号：</t>
  </si>
  <si>
    <t>080-1579-1669</t>
  </si>
  <si>
    <t>ウェブサイト：</t>
  </si>
  <si>
    <t>Purple Couch Project合同会社</t>
  </si>
  <si>
    <t>三重県津市大里川北町295-93</t>
  </si>
  <si>
    <t>本社所在地：</t>
  </si>
  <si>
    <t>〒514-0124</t>
  </si>
  <si>
    <t>店舗所在地：</t>
  </si>
  <si>
    <t>三重県亀山市関町木崎430-1（三重製茶工場跡）</t>
  </si>
  <si>
    <t>請求先住所：</t>
  </si>
  <si>
    <t>姓</t>
  </si>
  <si>
    <t>名</t>
  </si>
  <si>
    <t>会社名</t>
  </si>
  <si>
    <t>郵便番号</t>
  </si>
  <si>
    <t>住所</t>
  </si>
  <si>
    <t>電話番号</t>
  </si>
  <si>
    <t>配送先住所：</t>
  </si>
  <si>
    <t>ご注文内容：</t>
  </si>
  <si>
    <t>会社情報：</t>
  </si>
  <si>
    <t>社名：</t>
  </si>
  <si>
    <t>法人番号：</t>
  </si>
  <si>
    <t>代表：</t>
  </si>
  <si>
    <t>橋本剛志、木内雅浩</t>
  </si>
  <si>
    <t>080-1579-1669（橋本）</t>
  </si>
  <si>
    <t>法人設立日：</t>
  </si>
  <si>
    <t>入金先：</t>
  </si>
  <si>
    <t>三菱UFJ銀行</t>
  </si>
  <si>
    <t>口座番号：</t>
  </si>
  <si>
    <t>531　津支店</t>
  </si>
  <si>
    <t>店番：</t>
  </si>
  <si>
    <t>銀行名：</t>
  </si>
  <si>
    <t>口座種別：</t>
  </si>
  <si>
    <t>普通</t>
  </si>
  <si>
    <t>0313682</t>
  </si>
  <si>
    <t>0357735</t>
  </si>
  <si>
    <t>507　一身田支店</t>
  </si>
  <si>
    <t>百五銀行</t>
  </si>
  <si>
    <t>2020年7月</t>
  </si>
  <si>
    <t xml:space="preserve"> </t>
  </si>
  <si>
    <t>建物・部屋番号等</t>
  </si>
  <si>
    <t>所在地：</t>
  </si>
  <si>
    <t>合計数：</t>
  </si>
  <si>
    <t>合計金額：</t>
  </si>
  <si>
    <t>配送料：</t>
  </si>
  <si>
    <t>合計：</t>
  </si>
  <si>
    <t>税込価格：</t>
  </si>
  <si>
    <t>ホールド：</t>
  </si>
  <si>
    <t>商品番号</t>
  </si>
  <si>
    <t>合計額</t>
  </si>
  <si>
    <t>ホールドカラー</t>
  </si>
  <si>
    <t>PTBT01</t>
  </si>
  <si>
    <t>PTBT02</t>
  </si>
  <si>
    <t>PTBT03</t>
  </si>
  <si>
    <t>PTBT04</t>
  </si>
  <si>
    <t>PTBT05</t>
  </si>
  <si>
    <t>PTBT06</t>
  </si>
  <si>
    <t>PTBT07</t>
  </si>
  <si>
    <t>PTBT08</t>
  </si>
  <si>
    <t>PTBT09</t>
  </si>
  <si>
    <t>PTBT10</t>
  </si>
  <si>
    <t>PTBT11</t>
  </si>
  <si>
    <t>Sahara</t>
  </si>
  <si>
    <t>Bats</t>
  </si>
  <si>
    <t>Bats XXL</t>
  </si>
  <si>
    <t>Bats XL</t>
  </si>
  <si>
    <t>Bats L Dualtex</t>
  </si>
  <si>
    <t>Bats L</t>
  </si>
  <si>
    <t>Bats M Dualtex</t>
  </si>
  <si>
    <t>Bats M</t>
  </si>
  <si>
    <t>Bats M2</t>
  </si>
  <si>
    <t>Bats S2</t>
  </si>
  <si>
    <t>Bats S</t>
  </si>
  <si>
    <t>Bats XS Footholds</t>
  </si>
  <si>
    <t>Bats XS Holds</t>
  </si>
  <si>
    <t>Sahara Edge XXL</t>
  </si>
  <si>
    <t>Sahara Jug XXL</t>
  </si>
  <si>
    <t>Sahara Jug XXL II</t>
  </si>
  <si>
    <t>Sahara Edge XL</t>
  </si>
  <si>
    <t>Sahara Jug XL</t>
  </si>
  <si>
    <t>Sahara Jug XL II</t>
  </si>
  <si>
    <t>Sahara Edge L</t>
  </si>
  <si>
    <t>Sahara Jug L</t>
  </si>
  <si>
    <t>Sahara Jug L II</t>
  </si>
  <si>
    <t>Sahara Crimpy Ledge L</t>
  </si>
  <si>
    <t>Sahara Crimpy Ledge L II</t>
  </si>
  <si>
    <t>Sahara Crimps M</t>
  </si>
  <si>
    <t>PTSH01</t>
  </si>
  <si>
    <t>PTSH02</t>
  </si>
  <si>
    <t>PTSH03</t>
  </si>
  <si>
    <t>PTSH04</t>
  </si>
  <si>
    <t>PTSH05</t>
  </si>
  <si>
    <t>PTSH06</t>
  </si>
  <si>
    <t>PTSH07</t>
  </si>
  <si>
    <t>PTSH08</t>
  </si>
  <si>
    <t>PTSH09</t>
  </si>
  <si>
    <t>PTSH10</t>
  </si>
  <si>
    <t>PTSH11</t>
  </si>
  <si>
    <t>PTSH12</t>
  </si>
  <si>
    <t>PTSH13</t>
  </si>
  <si>
    <t>PTFM01</t>
  </si>
  <si>
    <t>Fullmoon</t>
  </si>
  <si>
    <t>Fullmoon Jug XL</t>
  </si>
  <si>
    <t>Fullmoon Sloper XL</t>
  </si>
  <si>
    <t>Fullmoon Crimps L-XL</t>
  </si>
  <si>
    <t>Fullmoon Sloper L</t>
  </si>
  <si>
    <t>Fullmoon Jugs L</t>
  </si>
  <si>
    <t>Fullmoon Sloper M-L</t>
  </si>
  <si>
    <t>Fullmoon Jugs M-L</t>
  </si>
  <si>
    <t>Fullmoon Jugs M</t>
  </si>
  <si>
    <t>Fullmoon Crimps M</t>
  </si>
  <si>
    <t>Fullmoon Footholds S</t>
  </si>
  <si>
    <t>Fullmoon Footholds XS</t>
  </si>
  <si>
    <t>PTFM02</t>
  </si>
  <si>
    <t>PTFM03</t>
  </si>
  <si>
    <t>PTFM04</t>
  </si>
  <si>
    <t>PTFM05</t>
  </si>
  <si>
    <t>PTFM06</t>
  </si>
  <si>
    <t>PTFM07</t>
  </si>
  <si>
    <t>PTFM08</t>
  </si>
  <si>
    <t>PTFM09</t>
  </si>
  <si>
    <t>PTFM10</t>
  </si>
  <si>
    <t>PTFM11</t>
  </si>
  <si>
    <t>ホールド数</t>
  </si>
  <si>
    <t>ピンク</t>
  </si>
  <si>
    <t>レッド</t>
  </si>
  <si>
    <t>ブルー</t>
  </si>
  <si>
    <t>ホワイト</t>
  </si>
  <si>
    <t>パープル</t>
  </si>
  <si>
    <t>ブラック</t>
  </si>
  <si>
    <t>イエロー</t>
  </si>
  <si>
    <t>オレンジ</t>
  </si>
  <si>
    <t>グリーン</t>
  </si>
  <si>
    <t>Moon</t>
  </si>
  <si>
    <t>PTMN01</t>
  </si>
  <si>
    <t>Moon Edge XL</t>
  </si>
  <si>
    <t>Moon 
Sloper-Crimp L-XL</t>
  </si>
  <si>
    <t>Moon Jugs L</t>
  </si>
  <si>
    <t>Moon Sloper  L-XL</t>
  </si>
  <si>
    <t>Moon Pinches L2</t>
  </si>
  <si>
    <t>Moon Edges L</t>
  </si>
  <si>
    <t>Moon Jugs M-L2</t>
  </si>
  <si>
    <t>Moon Jugs M-L</t>
  </si>
  <si>
    <t>Moon 
Crimpy-Pinches M-L</t>
  </si>
  <si>
    <t>Moon Crimps S-M</t>
  </si>
  <si>
    <t>Moon Crimps S-M2</t>
  </si>
  <si>
    <t>Moon Footholds Bolt</t>
  </si>
  <si>
    <t>Moon Footholds Spax</t>
  </si>
  <si>
    <t>PTMN02</t>
  </si>
  <si>
    <t>PTMN03</t>
  </si>
  <si>
    <t>PTMN04</t>
  </si>
  <si>
    <t>PTMN05</t>
  </si>
  <si>
    <t>PTMN06</t>
  </si>
  <si>
    <t>PTMN07</t>
  </si>
  <si>
    <t>PTMN08</t>
  </si>
  <si>
    <t>PTMN09</t>
  </si>
  <si>
    <t>PTMN10</t>
  </si>
  <si>
    <t>PTMN11</t>
  </si>
  <si>
    <t>PTMN12</t>
  </si>
  <si>
    <t>PTMN13</t>
  </si>
  <si>
    <t>Geo</t>
  </si>
  <si>
    <t>Geo Ledges L-XL</t>
  </si>
  <si>
    <t>Geo Crimps L</t>
  </si>
  <si>
    <t>Geo Crimps L2</t>
  </si>
  <si>
    <t>Geo Crimps M-L</t>
  </si>
  <si>
    <t>Geo Crimps M-L2</t>
  </si>
  <si>
    <t>Geo Crimps M</t>
  </si>
  <si>
    <t>Geo Crimps M2</t>
  </si>
  <si>
    <t>Geo Edges S-M</t>
  </si>
  <si>
    <t>Geo Crimpy Ledges S-M</t>
  </si>
  <si>
    <t>Geo Crimpy Ledges S</t>
  </si>
  <si>
    <t>Geo Crimps S</t>
  </si>
  <si>
    <t>Geo Footholds Bolt</t>
  </si>
  <si>
    <t>Geo Footholds Spax</t>
  </si>
  <si>
    <t>PTGO01</t>
  </si>
  <si>
    <t>PTGO02</t>
  </si>
  <si>
    <t>PTGO03</t>
  </si>
  <si>
    <t>PTGO04</t>
  </si>
  <si>
    <t>PTGO05</t>
  </si>
  <si>
    <t>PTGO06</t>
  </si>
  <si>
    <t>PTGO07</t>
  </si>
  <si>
    <t>PTGO08</t>
  </si>
  <si>
    <t>PTGO09</t>
  </si>
  <si>
    <t>PTGO10</t>
  </si>
  <si>
    <t>PTGO11</t>
  </si>
  <si>
    <t>PTGO12</t>
  </si>
  <si>
    <t>PTGO13</t>
  </si>
  <si>
    <t>合計ホールド数</t>
  </si>
  <si>
    <t>Sahara Footholds S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</si>
</sst>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¥-804]* #,##0_ ;_ [$¥-804]* \-#,##0_ ;_ [$¥-804]* &quot;-&quot;??_ ;_ @_ "/>
  </numFmts>
  <fonts count="16">
    <font>
      <sz val="12"/>
      <color theme="1"/>
      <name val="Calibri"/>
      <family val="2"/>
      <scheme val="minor"/>
    </font>
    <font>
      <sz val="12"/>
      <color theme="1"/>
      <name val="Hiragino Kaku Gothic Pro W6"/>
      <family val="2"/>
      <charset val="128"/>
    </font>
    <font>
      <sz val="12"/>
      <color theme="1"/>
      <name val="Calibri"/>
      <family val="2"/>
      <scheme val="minor"/>
    </font>
    <font>
      <b/>
      <sz val="12"/>
      <color theme="1"/>
      <name val="Hiragino Kaku Gothic Pro W6"/>
      <family val="2"/>
      <charset val="128"/>
    </font>
    <font>
      <u/>
      <sz val="12"/>
      <color theme="10"/>
      <name val="Calibri"/>
      <family val="2"/>
      <scheme val="minor"/>
    </font>
    <font>
      <sz val="12"/>
      <color theme="1"/>
      <name val="Hiragino Kaku Gothic Pro W3"/>
      <family val="2"/>
      <charset val="128"/>
    </font>
    <font>
      <sz val="14"/>
      <color theme="1"/>
      <name val="Hiragino Kaku Gothic Pro W6"/>
      <family val="2"/>
      <charset val="128"/>
    </font>
    <font>
      <u/>
      <sz val="12"/>
      <color theme="10"/>
      <name val="Hiragino Kaku Gothic Pro W3"/>
      <family val="2"/>
      <charset val="128"/>
    </font>
    <font>
      <b/>
      <sz val="12"/>
      <color theme="0"/>
      <name val="Hiragino Kaku Gothic Pro W6"/>
      <family val="2"/>
      <charset val="128"/>
    </font>
    <font>
      <b/>
      <sz val="12"/>
      <name val="Hiragino Kaku Gothic Pro W6"/>
      <family val="2"/>
      <charset val="128"/>
    </font>
    <font>
      <sz val="6"/>
      <name val="Calibri"/>
      <family val="3"/>
      <charset val="128"/>
      <scheme val="minor"/>
    </font>
    <font>
      <b/>
      <sz val="11"/>
      <color theme="0"/>
      <name val="Hiragino Kaku Gothic Pro W6"/>
      <family val="2"/>
      <charset val="128"/>
    </font>
    <font>
      <b/>
      <sz val="11"/>
      <color theme="1"/>
      <name val="Hiragino Kaku Gothic Pro W6"/>
      <family val="2"/>
      <charset val="128"/>
    </font>
    <font>
      <b/>
      <sz val="11"/>
      <name val="Hiragino Kaku Gothic Pro W6"/>
      <family val="2"/>
      <charset val="128"/>
    </font>
    <font>
      <sz val="11"/>
      <color theme="1"/>
      <name val="Hiragino Kaku Gothic Pro W6"/>
      <family val="2"/>
      <charset val="128"/>
    </font>
    <font>
      <sz val="13"/>
      <color rgb="FF000000"/>
      <name val="游ゴシック"/>
      <charset val="128"/>
    </font>
  </fonts>
  <fills count="2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D30906"/>
        <bgColor rgb="FFFF0000"/>
      </patternFill>
    </fill>
    <fill>
      <patternFill patternType="solid">
        <fgColor rgb="FFF16055"/>
        <bgColor indexed="64"/>
      </patternFill>
    </fill>
    <fill>
      <patternFill patternType="solid">
        <fgColor rgb="FFA2CF8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3C9"/>
        <bgColor indexed="64"/>
      </patternFill>
    </fill>
    <fill>
      <patternFill patternType="solid">
        <fgColor rgb="FF007CB0"/>
        <bgColor indexed="64"/>
      </patternFill>
    </fill>
    <fill>
      <patternFill patternType="solid">
        <fgColor rgb="FF0E0E1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D7E7C"/>
        <bgColor rgb="FFFF0000"/>
      </patternFill>
    </fill>
    <fill>
      <patternFill patternType="solid">
        <fgColor rgb="FFFF6602"/>
        <bgColor indexed="64"/>
      </patternFill>
    </fill>
    <fill>
      <patternFill patternType="solid">
        <fgColor rgb="FF61993C"/>
        <bgColor indexed="64"/>
      </patternFill>
    </fill>
    <fill>
      <patternFill patternType="solid">
        <fgColor rgb="FFFEFF00"/>
        <bgColor indexed="64"/>
      </patternFill>
    </fill>
    <fill>
      <patternFill patternType="solid">
        <fgColor rgb="FFFF339A"/>
        <bgColor indexed="64"/>
      </patternFill>
    </fill>
    <fill>
      <patternFill patternType="solid">
        <fgColor rgb="FFFAA271"/>
        <bgColor indexed="64"/>
      </patternFill>
    </fill>
    <fill>
      <patternFill patternType="solid">
        <fgColor rgb="FF86C4FD"/>
        <bgColor indexed="64"/>
      </patternFill>
    </fill>
    <fill>
      <patternFill patternType="solid">
        <fgColor rgb="FF89888A"/>
        <bgColor indexed="64"/>
      </patternFill>
    </fill>
    <fill>
      <patternFill patternType="solid">
        <fgColor rgb="FFC99FCC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5">
    <xf numFmtId="0" fontId="0" fillId="0" borderId="0" xfId="0"/>
    <xf numFmtId="0" fontId="5" fillId="0" borderId="0" xfId="0" applyFont="1" applyProtection="1"/>
    <xf numFmtId="0" fontId="5" fillId="0" borderId="16" xfId="0" applyFont="1" applyBorder="1" applyProtection="1"/>
    <xf numFmtId="1" fontId="11" fillId="19" borderId="5" xfId="0" applyNumberFormat="1" applyFont="1" applyFill="1" applyBorder="1" applyAlignment="1" applyProtection="1">
      <alignment horizontal="center" vertical="center"/>
      <protection locked="0"/>
    </xf>
    <xf numFmtId="1" fontId="12" fillId="5" borderId="5" xfId="0" applyNumberFormat="1" applyFont="1" applyFill="1" applyBorder="1" applyAlignment="1" applyProtection="1">
      <alignment horizontal="center" vertical="center"/>
      <protection locked="0"/>
    </xf>
    <xf numFmtId="1" fontId="12" fillId="18" borderId="5" xfId="0" applyNumberFormat="1" applyFont="1" applyFill="1" applyBorder="1" applyAlignment="1" applyProtection="1">
      <alignment horizontal="center" vertical="center"/>
      <protection locked="0"/>
    </xf>
    <xf numFmtId="1" fontId="13" fillId="6" borderId="5" xfId="0" applyNumberFormat="1" applyFont="1" applyFill="1" applyBorder="1" applyAlignment="1" applyProtection="1">
      <alignment horizontal="center" vertical="center"/>
      <protection locked="0"/>
    </xf>
    <xf numFmtId="1" fontId="11" fillId="19" borderId="19" xfId="0" applyNumberFormat="1" applyFont="1" applyFill="1" applyBorder="1" applyAlignment="1" applyProtection="1">
      <alignment horizontal="center" vertical="center"/>
      <protection locked="0"/>
    </xf>
    <xf numFmtId="1" fontId="12" fillId="5" borderId="19" xfId="0" applyNumberFormat="1" applyFont="1" applyFill="1" applyBorder="1" applyAlignment="1" applyProtection="1">
      <alignment horizontal="center" vertical="center"/>
      <protection locked="0"/>
    </xf>
    <xf numFmtId="1" fontId="12" fillId="18" borderId="19" xfId="0" applyNumberFormat="1" applyFont="1" applyFill="1" applyBorder="1" applyAlignment="1" applyProtection="1">
      <alignment horizontal="center" vertical="center"/>
      <protection locked="0"/>
    </xf>
    <xf numFmtId="1" fontId="13" fillId="6" borderId="19" xfId="0" applyNumberFormat="1" applyFont="1" applyFill="1" applyBorder="1" applyAlignment="1" applyProtection="1">
      <alignment horizontal="center" vertical="center"/>
      <protection locked="0"/>
    </xf>
    <xf numFmtId="1" fontId="12" fillId="4" borderId="5" xfId="0" applyNumberFormat="1" applyFont="1" applyFill="1" applyBorder="1" applyAlignment="1" applyProtection="1">
      <alignment horizontal="center" vertical="center"/>
      <protection locked="0"/>
    </xf>
    <xf numFmtId="1" fontId="12" fillId="17" borderId="5" xfId="0" applyNumberFormat="1" applyFont="1" applyFill="1" applyBorder="1" applyAlignment="1" applyProtection="1">
      <alignment horizontal="center" vertical="center"/>
      <protection locked="0"/>
    </xf>
    <xf numFmtId="1" fontId="12" fillId="7" borderId="5" xfId="0" applyNumberFormat="1" applyFont="1" applyFill="1" applyBorder="1" applyAlignment="1" applyProtection="1">
      <alignment horizontal="center" vertical="center"/>
      <protection locked="0"/>
    </xf>
    <xf numFmtId="1" fontId="12" fillId="8" borderId="5" xfId="0" applyNumberFormat="1" applyFont="1" applyFill="1" applyBorder="1" applyAlignment="1" applyProtection="1">
      <alignment horizontal="center" vertical="center"/>
      <protection locked="0"/>
    </xf>
    <xf numFmtId="1" fontId="12" fillId="4" borderId="19" xfId="0" applyNumberFormat="1" applyFont="1" applyFill="1" applyBorder="1" applyAlignment="1" applyProtection="1">
      <alignment horizontal="center" vertical="center"/>
      <protection locked="0"/>
    </xf>
    <xf numFmtId="1" fontId="12" fillId="17" borderId="19" xfId="0" applyNumberFormat="1" applyFont="1" applyFill="1" applyBorder="1" applyAlignment="1" applyProtection="1">
      <alignment horizontal="center" vertical="center"/>
      <protection locked="0"/>
    </xf>
    <xf numFmtId="1" fontId="12" fillId="7" borderId="19" xfId="0" applyNumberFormat="1" applyFont="1" applyFill="1" applyBorder="1" applyAlignment="1" applyProtection="1">
      <alignment horizontal="center" vertical="center"/>
      <protection locked="0"/>
    </xf>
    <xf numFmtId="1" fontId="12" fillId="8" borderId="19" xfId="0" applyNumberFormat="1" applyFont="1" applyFill="1" applyBorder="1" applyAlignment="1" applyProtection="1">
      <alignment horizontal="center" vertical="center"/>
      <protection locked="0"/>
    </xf>
    <xf numFmtId="1" fontId="12" fillId="4" borderId="7" xfId="0" applyNumberFormat="1" applyFont="1" applyFill="1" applyBorder="1" applyAlignment="1" applyProtection="1">
      <alignment horizontal="center" vertical="center"/>
      <protection locked="0"/>
    </xf>
    <xf numFmtId="1" fontId="12" fillId="17" borderId="7" xfId="0" applyNumberFormat="1" applyFont="1" applyFill="1" applyBorder="1" applyAlignment="1" applyProtection="1">
      <alignment horizontal="center" vertical="center"/>
      <protection locked="0"/>
    </xf>
    <xf numFmtId="1" fontId="12" fillId="18" borderId="7" xfId="0" applyNumberFormat="1" applyFont="1" applyFill="1" applyBorder="1" applyAlignment="1" applyProtection="1">
      <alignment horizontal="center" vertical="center"/>
      <protection locked="0"/>
    </xf>
    <xf numFmtId="1" fontId="12" fillId="5" borderId="7" xfId="0" applyNumberFormat="1" applyFont="1" applyFill="1" applyBorder="1" applyAlignment="1" applyProtection="1">
      <alignment horizontal="center" vertical="center"/>
      <protection locked="0"/>
    </xf>
    <xf numFmtId="1" fontId="13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19" borderId="7" xfId="0" applyNumberFormat="1" applyFont="1" applyFill="1" applyBorder="1" applyAlignment="1" applyProtection="1">
      <alignment horizontal="center" vertical="center"/>
      <protection locked="0"/>
    </xf>
    <xf numFmtId="1" fontId="12" fillId="7" borderId="7" xfId="0" applyNumberFormat="1" applyFont="1" applyFill="1" applyBorder="1" applyAlignment="1" applyProtection="1">
      <alignment horizontal="center" vertical="center"/>
      <protection locked="0"/>
    </xf>
    <xf numFmtId="1" fontId="12" fillId="8" borderId="7" xfId="0" applyNumberFormat="1" applyFont="1" applyFill="1" applyBorder="1" applyAlignment="1" applyProtection="1">
      <alignment horizontal="center" vertical="center"/>
      <protection locked="0"/>
    </xf>
    <xf numFmtId="0" fontId="14" fillId="12" borderId="19" xfId="0" applyFont="1" applyFill="1" applyBorder="1" applyAlignment="1" applyProtection="1">
      <alignment horizontal="center" vertical="center"/>
      <protection locked="0"/>
    </xf>
    <xf numFmtId="0" fontId="14" fillId="12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5" fillId="0" borderId="9" xfId="0" applyFont="1" applyBorder="1" applyProtection="1"/>
    <xf numFmtId="0" fontId="5" fillId="0" borderId="5" xfId="0" applyFont="1" applyBorder="1" applyProtection="1"/>
    <xf numFmtId="0" fontId="5" fillId="0" borderId="5" xfId="0" applyFont="1" applyBorder="1" applyAlignment="1" applyProtection="1">
      <alignment horizontal="left"/>
    </xf>
    <xf numFmtId="164" fontId="5" fillId="0" borderId="5" xfId="0" applyNumberFormat="1" applyFont="1" applyBorder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left"/>
    </xf>
    <xf numFmtId="0" fontId="5" fillId="0" borderId="19" xfId="0" applyFont="1" applyBorder="1" applyProtection="1"/>
    <xf numFmtId="0" fontId="5" fillId="0" borderId="19" xfId="0" applyFont="1" applyBorder="1" applyAlignment="1" applyProtection="1">
      <alignment horizontal="left"/>
    </xf>
    <xf numFmtId="164" fontId="5" fillId="0" borderId="19" xfId="0" applyNumberFormat="1" applyFont="1" applyBorder="1" applyProtection="1"/>
    <xf numFmtId="0" fontId="5" fillId="0" borderId="7" xfId="0" applyFont="1" applyBorder="1" applyProtection="1"/>
    <xf numFmtId="0" fontId="5" fillId="2" borderId="5" xfId="0" applyFont="1" applyFill="1" applyBorder="1" applyProtection="1"/>
    <xf numFmtId="164" fontId="5" fillId="2" borderId="5" xfId="0" applyNumberFormat="1" applyFont="1" applyFill="1" applyBorder="1" applyProtection="1"/>
    <xf numFmtId="0" fontId="5" fillId="2" borderId="19" xfId="0" applyFont="1" applyFill="1" applyBorder="1" applyProtection="1"/>
    <xf numFmtId="164" fontId="5" fillId="2" borderId="19" xfId="0" applyNumberFormat="1" applyFont="1" applyFill="1" applyBorder="1" applyProtection="1"/>
    <xf numFmtId="0" fontId="1" fillId="2" borderId="0" xfId="0" applyFont="1" applyFill="1" applyProtection="1"/>
    <xf numFmtId="164" fontId="1" fillId="2" borderId="0" xfId="0" applyNumberFormat="1" applyFont="1" applyFill="1" applyProtection="1"/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1" fontId="12" fillId="20" borderId="5" xfId="0" applyNumberFormat="1" applyFont="1" applyFill="1" applyBorder="1" applyAlignment="1" applyProtection="1">
      <alignment horizontal="center" vertical="center"/>
      <protection locked="0"/>
    </xf>
    <xf numFmtId="1" fontId="12" fillId="20" borderId="19" xfId="0" applyNumberFormat="1" applyFont="1" applyFill="1" applyBorder="1" applyAlignment="1" applyProtection="1">
      <alignment horizontal="center" vertical="center"/>
      <protection locked="0"/>
    </xf>
    <xf numFmtId="1" fontId="12" fillId="2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8" xfId="0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/>
    </xf>
    <xf numFmtId="1" fontId="3" fillId="13" borderId="16" xfId="0" applyNumberFormat="1" applyFont="1" applyFill="1" applyBorder="1" applyAlignment="1" applyProtection="1">
      <alignment horizontal="center" vertical="center"/>
    </xf>
    <xf numFmtId="1" fontId="8" fillId="9" borderId="16" xfId="0" applyNumberFormat="1" applyFont="1" applyFill="1" applyBorder="1" applyAlignment="1" applyProtection="1">
      <alignment horizontal="center" vertical="center"/>
    </xf>
    <xf numFmtId="1" fontId="3" fillId="14" borderId="16" xfId="0" applyNumberFormat="1" applyFont="1" applyFill="1" applyBorder="1" applyAlignment="1" applyProtection="1">
      <alignment horizontal="center" vertical="center"/>
    </xf>
    <xf numFmtId="1" fontId="9" fillId="15" borderId="16" xfId="0" applyNumberFormat="1" applyFont="1" applyFill="1" applyBorder="1" applyAlignment="1" applyProtection="1">
      <alignment horizontal="center" vertical="center"/>
    </xf>
    <xf numFmtId="1" fontId="8" fillId="10" borderId="16" xfId="0" applyNumberFormat="1" applyFont="1" applyFill="1" applyBorder="1" applyAlignment="1" applyProtection="1">
      <alignment horizontal="center" vertical="center"/>
    </xf>
    <xf numFmtId="1" fontId="3" fillId="7" borderId="16" xfId="0" applyNumberFormat="1" applyFont="1" applyFill="1" applyBorder="1" applyAlignment="1" applyProtection="1">
      <alignment horizontal="center" vertical="center"/>
    </xf>
    <xf numFmtId="1" fontId="8" fillId="11" borderId="16" xfId="0" applyNumberFormat="1" applyFont="1" applyFill="1" applyBorder="1" applyAlignment="1" applyProtection="1">
      <alignment horizontal="center" vertical="center"/>
    </xf>
    <xf numFmtId="1" fontId="3" fillId="16" borderId="16" xfId="0" applyNumberFormat="1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left"/>
    </xf>
    <xf numFmtId="164" fontId="5" fillId="0" borderId="7" xfId="0" applyNumberFormat="1" applyFont="1" applyBorder="1" applyProtection="1"/>
    <xf numFmtId="0" fontId="5" fillId="2" borderId="7" xfId="0" applyFont="1" applyFill="1" applyBorder="1" applyProtection="1"/>
    <xf numFmtId="164" fontId="5" fillId="2" borderId="7" xfId="0" applyNumberFormat="1" applyFont="1" applyFill="1" applyBorder="1" applyProtection="1"/>
    <xf numFmtId="0" fontId="1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7" fillId="0" borderId="0" xfId="2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2" applyFont="1" applyAlignment="1" applyProtection="1">
      <alignment horizontal="left" vertical="center"/>
    </xf>
    <xf numFmtId="0" fontId="5" fillId="0" borderId="8" xfId="0" applyFont="1" applyBorder="1" applyProtection="1"/>
    <xf numFmtId="0" fontId="5" fillId="0" borderId="10" xfId="0" applyFont="1" applyBorder="1" applyProtection="1"/>
    <xf numFmtId="0" fontId="6" fillId="0" borderId="11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5" fillId="0" borderId="12" xfId="0" applyFont="1" applyBorder="1" applyProtection="1"/>
    <xf numFmtId="0" fontId="5" fillId="0" borderId="11" xfId="0" applyFont="1" applyBorder="1" applyProtection="1"/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left"/>
    </xf>
    <xf numFmtId="0" fontId="5" fillId="0" borderId="15" xfId="0" applyFont="1" applyBorder="1" applyProtection="1"/>
    <xf numFmtId="0" fontId="5" fillId="0" borderId="17" xfId="0" applyFont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9" fontId="5" fillId="0" borderId="0" xfId="0" applyNumberFormat="1" applyFont="1" applyBorder="1" applyProtection="1"/>
    <xf numFmtId="0" fontId="5" fillId="0" borderId="11" xfId="0" applyFont="1" applyBorder="1" applyAlignment="1" applyProtection="1">
      <alignment horizontal="left"/>
    </xf>
    <xf numFmtId="3" fontId="5" fillId="0" borderId="0" xfId="0" applyNumberFormat="1" applyFont="1" applyBorder="1" applyProtection="1"/>
    <xf numFmtId="0" fontId="5" fillId="0" borderId="0" xfId="1" applyNumberFormat="1" applyFont="1" applyBorder="1" applyProtection="1"/>
    <xf numFmtId="0" fontId="5" fillId="0" borderId="14" xfId="0" applyFont="1" applyBorder="1" applyProtection="1"/>
    <xf numFmtId="0" fontId="5" fillId="0" borderId="13" xfId="0" applyFont="1" applyBorder="1" applyProtection="1"/>
    <xf numFmtId="164" fontId="5" fillId="0" borderId="5" xfId="0" applyNumberFormat="1" applyFont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left"/>
    </xf>
    <xf numFmtId="0" fontId="5" fillId="0" borderId="18" xfId="0" applyFont="1" applyBorder="1" applyAlignment="1" applyProtection="1">
      <alignment horizontal="left"/>
    </xf>
    <xf numFmtId="164" fontId="5" fillId="0" borderId="7" xfId="0" applyNumberFormat="1" applyFont="1" applyBorder="1" applyAlignment="1" applyProtection="1">
      <alignment horizontal="left"/>
    </xf>
    <xf numFmtId="0" fontId="1" fillId="0" borderId="11" xfId="0" applyFont="1" applyBorder="1" applyProtection="1"/>
    <xf numFmtId="0" fontId="5" fillId="2" borderId="1" xfId="0" applyFont="1" applyFill="1" applyBorder="1" applyProtection="1"/>
    <xf numFmtId="164" fontId="5" fillId="2" borderId="2" xfId="0" applyNumberFormat="1" applyFont="1" applyFill="1" applyBorder="1" applyAlignment="1" applyProtection="1">
      <alignment horizontal="left"/>
    </xf>
    <xf numFmtId="164" fontId="5" fillId="2" borderId="3" xfId="0" applyNumberFormat="1" applyFont="1" applyFill="1" applyBorder="1" applyAlignment="1" applyProtection="1">
      <alignment horizontal="left"/>
    </xf>
    <xf numFmtId="0" fontId="6" fillId="0" borderId="11" xfId="0" applyFont="1" applyBorder="1" applyProtection="1"/>
    <xf numFmtId="0" fontId="6" fillId="0" borderId="0" xfId="0" applyFont="1" applyBorder="1" applyProtection="1"/>
    <xf numFmtId="0" fontId="7" fillId="0" borderId="0" xfId="2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left"/>
    </xf>
    <xf numFmtId="1" fontId="5" fillId="0" borderId="0" xfId="0" applyNumberFormat="1" applyFont="1" applyBorder="1" applyAlignment="1" applyProtection="1">
      <alignment horizontal="left"/>
    </xf>
    <xf numFmtId="49" fontId="5" fillId="0" borderId="0" xfId="0" applyNumberFormat="1" applyFont="1" applyBorder="1" applyAlignment="1" applyProtection="1"/>
    <xf numFmtId="0" fontId="5" fillId="0" borderId="0" xfId="0" applyFont="1" applyFill="1" applyBorder="1" applyProtection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99FCC"/>
      <color rgb="FF9B4B00"/>
      <color rgb="FF663200"/>
      <color rgb="FFF06D05"/>
      <color rgb="FFFF5837"/>
      <color rgb="FFFF7C6A"/>
      <color rgb="FFFFCCA8"/>
      <color rgb="FFFFD7C9"/>
      <color rgb="FF887595"/>
      <color rgb="FF7BB3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812800</xdr:colOff>
          <xdr:row>8</xdr:row>
          <xdr:rowOff>203200</xdr:rowOff>
        </xdr:from>
        <xdr:to>
          <xdr:col>14</xdr:col>
          <xdr:colOff>584200</xdr:colOff>
          <xdr:row>10</xdr:row>
          <xdr:rowOff>63500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6576" rIns="0" bIns="36576" anchor="ctr" upright="1"/>
            <a:lstStyle/>
            <a:p>
              <a:pPr algn="l" rtl="0">
                <a:defRPr sz="1000"/>
              </a:pPr>
              <a:r>
                <a:rPr lang="en-US" sz="1300" b="0" i="0" u="none" strike="noStrike" baseline="0">
                  <a:solidFill>
                    <a:srgbClr val="000000"/>
                  </a:solidFill>
                  <a:latin typeface="游ゴシック" charset="-128"/>
                  <a:ea typeface="游ゴシック" charset="-128"/>
                </a:rPr>
                <a:t>左記の請求先住所と同様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241300</xdr:colOff>
      <xdr:row>1</xdr:row>
      <xdr:rowOff>12700</xdr:rowOff>
    </xdr:from>
    <xdr:to>
      <xdr:col>4</xdr:col>
      <xdr:colOff>342900</xdr:colOff>
      <xdr:row>5</xdr:row>
      <xdr:rowOff>11083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0" y="241300"/>
          <a:ext cx="3403600" cy="912783"/>
        </a:xfrm>
        <a:prstGeom prst="rect">
          <a:avLst/>
        </a:prstGeom>
      </xdr:spPr>
    </xdr:pic>
    <xdr:clientData/>
  </xdr:twoCellAnchor>
  <xdr:twoCellAnchor>
    <xdr:from>
      <xdr:col>3</xdr:col>
      <xdr:colOff>762000</xdr:colOff>
      <xdr:row>29</xdr:row>
      <xdr:rowOff>0</xdr:rowOff>
    </xdr:from>
    <xdr:to>
      <xdr:col>8</xdr:col>
      <xdr:colOff>533400</xdr:colOff>
      <xdr:row>32</xdr:row>
      <xdr:rowOff>127000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238500" y="6794500"/>
          <a:ext cx="3898900" cy="812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i="0">
              <a:latin typeface="Hiragino Kaku Gothic Pro W6" panose="020B0300000000000000" pitchFamily="34" charset="-128"/>
              <a:ea typeface="Hiragino Kaku Gothic Pro W6" panose="020B0300000000000000" pitchFamily="34" charset="-128"/>
            </a:rPr>
            <a:t>配送料について</a:t>
          </a:r>
        </a:p>
        <a:p>
          <a:pPr algn="l"/>
          <a:r>
            <a:rPr lang="en-US" sz="11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ホールドは税込55,000円以上で送料無料、その他ギア等は税込11,000円で送料無料といたします。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482601</xdr:colOff>
      <xdr:row>0</xdr:row>
      <xdr:rowOff>0</xdr:rowOff>
    </xdr:from>
    <xdr:to>
      <xdr:col>3</xdr:col>
      <xdr:colOff>288250</xdr:colOff>
      <xdr:row>7</xdr:row>
      <xdr:rowOff>228600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901" y="0"/>
          <a:ext cx="2764749" cy="1828800"/>
        </a:xfrm>
        <a:prstGeom prst="rect">
          <a:avLst/>
        </a:prstGeom>
      </xdr:spPr>
    </xdr:pic>
    <xdr:clientData/>
  </xdr:twoCellAnchor>
  <xdr:twoCellAnchor>
    <xdr:from>
      <xdr:col>5</xdr:col>
      <xdr:colOff>393700</xdr:colOff>
      <xdr:row>0</xdr:row>
      <xdr:rowOff>215900</xdr:rowOff>
    </xdr:from>
    <xdr:to>
      <xdr:col>15</xdr:col>
      <xdr:colOff>673100</xdr:colOff>
      <xdr:row>6</xdr:row>
      <xdr:rowOff>215900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6007100" y="215900"/>
          <a:ext cx="8064500" cy="1371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>
              <a:latin typeface="Hiragino Kaku Gothic Pro W6" panose="020B0300000000000000" pitchFamily="34" charset="-128"/>
              <a:ea typeface="Hiragino Kaku Gothic Pro W6" panose="020B0300000000000000" pitchFamily="34" charset="-128"/>
            </a:rPr>
            <a:t>Polytalonの商品は</a:t>
          </a:r>
          <a:r>
            <a:rPr lang="en-US" altLang="ja-JP" sz="1100" b="1" i="0">
              <a:latin typeface="Hiragino Kaku Gothic Pro W6" panose="020B0300000000000000" pitchFamily="34" charset="-128"/>
              <a:ea typeface="Hiragino Kaku Gothic Pro W6" panose="020B0300000000000000" pitchFamily="34" charset="-128"/>
            </a:rPr>
            <a:t>2022</a:t>
          </a:r>
          <a:r>
            <a:rPr lang="ja-JP" altLang="en-US" sz="1100" b="1" i="0">
              <a:latin typeface="Hiragino Kaku Gothic Pro W6" panose="020B0300000000000000" pitchFamily="34" charset="-128"/>
              <a:ea typeface="Hiragino Kaku Gothic Pro W6" panose="020B0300000000000000" pitchFamily="34" charset="-128"/>
            </a:rPr>
            <a:t>年</a:t>
          </a:r>
          <a:r>
            <a:rPr lang="en-US" altLang="ja-JP" sz="1100" b="1" i="0">
              <a:latin typeface="Hiragino Kaku Gothic Pro W6" panose="020B0300000000000000" pitchFamily="34" charset="-128"/>
              <a:ea typeface="Hiragino Kaku Gothic Pro W6" panose="020B0300000000000000" pitchFamily="34" charset="-128"/>
            </a:rPr>
            <a:t>3</a:t>
          </a:r>
          <a:r>
            <a:rPr lang="ja-JP" altLang="en-US" sz="1100" b="1" i="0">
              <a:latin typeface="Hiragino Kaku Gothic Pro W6" panose="020B0300000000000000" pitchFamily="34" charset="-128"/>
              <a:ea typeface="Hiragino Kaku Gothic Pro W6" panose="020B0300000000000000" pitchFamily="34" charset="-128"/>
            </a:rPr>
            <a:t>月</a:t>
          </a:r>
          <a:r>
            <a:rPr lang="en-US" altLang="ja-JP" sz="1100" b="1" i="0">
              <a:latin typeface="Hiragino Kaku Gothic Pro W6" panose="020B0300000000000000" pitchFamily="34" charset="-128"/>
              <a:ea typeface="Hiragino Kaku Gothic Pro W6" panose="020B0300000000000000" pitchFamily="34" charset="-128"/>
            </a:rPr>
            <a:t>31</a:t>
          </a:r>
          <a:r>
            <a:rPr lang="ja-JP" altLang="en-US" sz="1100" b="1" i="0">
              <a:latin typeface="Hiragino Kaku Gothic Pro W6" panose="020B0300000000000000" pitchFamily="34" charset="-128"/>
              <a:ea typeface="Hiragino Kaku Gothic Pro W6" panose="020B0300000000000000" pitchFamily="34" charset="-128"/>
            </a:rPr>
            <a:t>日時点で</a:t>
          </a:r>
          <a:r>
            <a:rPr lang="en-US" sz="1100" b="1" i="0">
              <a:latin typeface="Hiragino Kaku Gothic Pro W6" panose="020B0300000000000000" pitchFamily="34" charset="-128"/>
              <a:ea typeface="Hiragino Kaku Gothic Pro W6" panose="020B0300000000000000" pitchFamily="34" charset="-128"/>
            </a:rPr>
            <a:t>Full Moonのレッド全商品と、Sahara</a:t>
          </a:r>
          <a:r>
            <a:rPr lang="en-US" sz="1100" b="1" i="0" baseline="0">
              <a:latin typeface="Hiragino Kaku Gothic Pro W6" panose="020B0300000000000000" pitchFamily="34" charset="-128"/>
              <a:ea typeface="Hiragino Kaku Gothic Pro W6" panose="020B0300000000000000" pitchFamily="34" charset="-128"/>
            </a:rPr>
            <a:t> </a:t>
          </a:r>
          <a:r>
            <a:rPr lang="en-US" sz="1100" b="1" i="0">
              <a:latin typeface="Hiragino Kaku Gothic Pro W6" panose="020B0300000000000000" pitchFamily="34" charset="-128"/>
              <a:ea typeface="Hiragino Kaku Gothic Pro W6" panose="020B0300000000000000" pitchFamily="34" charset="-128"/>
            </a:rPr>
            <a:t>Jug XXL IIを除いたSahara全商品がイエローで在庫にございます。</a:t>
          </a:r>
        </a:p>
        <a:p>
          <a:r>
            <a:rPr lang="en-US" sz="1100" b="1" i="0">
              <a:latin typeface="Hiragino Kaku Gothic Pro W6" panose="020B0300000000000000" pitchFamily="34" charset="-128"/>
              <a:ea typeface="Hiragino Kaku Gothic Pro W6" panose="020B0300000000000000" pitchFamily="34" charset="-128"/>
            </a:rPr>
            <a:t>在庫にございません商品は、恐れ入りますが受注にて承っております。</a:t>
          </a:r>
        </a:p>
        <a:p>
          <a:r>
            <a:rPr lang="en-US" sz="1100" b="1" i="0">
              <a:latin typeface="Hiragino Kaku Gothic Pro W6" panose="020B0300000000000000" pitchFamily="34" charset="-128"/>
              <a:ea typeface="Hiragino Kaku Gothic Pro W6" panose="020B0300000000000000" pitchFamily="34" charset="-128"/>
            </a:rPr>
            <a:t>受注の場合はご注文いただいてから２〜３ヶ月ほどでお届けできます。お手数をおかけしますが、何卒ご理解ください。</a:t>
          </a:r>
        </a:p>
        <a:p>
          <a:r>
            <a:rPr lang="en-US" sz="1100" b="1" i="0">
              <a:latin typeface="Hiragino Kaku Gothic Pro W6" panose="020B0300000000000000" pitchFamily="34" charset="-128"/>
              <a:ea typeface="Hiragino Kaku Gothic Pro W6" panose="020B0300000000000000" pitchFamily="34" charset="-128"/>
            </a:rPr>
            <a:t>ご質問、ご要望がございましたら、どうぞお気軽にご連絡ください。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urplecouchproject@gmail.com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mailto:purplecouchproject@gmail.com" TargetMode="External"/><Relationship Id="rId1" Type="http://schemas.openxmlformats.org/officeDocument/2006/relationships/hyperlink" Target="http://purplecouchproject.com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hyperlink" Target="http://purplecouchproject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F8EB9-E4AF-854C-940B-14E1F88348E8}">
  <dimension ref="A2:Q50"/>
  <sheetViews>
    <sheetView showGridLines="0" topLeftCell="A19" zoomScaleNormal="100" workbookViewId="0">
      <selection activeCell="B30" sqref="B30:C30"/>
    </sheetView>
  </sheetViews>
  <sheetFormatPr baseColWidth="10" defaultColWidth="10.83203125" defaultRowHeight="18"/>
  <cols>
    <col min="1" max="9" width="10.83203125" style="1"/>
    <col min="10" max="10" width="12.33203125" style="1" bestFit="1" customWidth="1"/>
    <col min="11" max="16384" width="10.83203125" style="1"/>
  </cols>
  <sheetData>
    <row r="2" spans="1:17">
      <c r="F2" s="75" t="s">
        <v>11</v>
      </c>
      <c r="G2" s="75"/>
      <c r="H2" s="75"/>
      <c r="I2" s="75"/>
      <c r="J2" s="75"/>
      <c r="K2" s="75"/>
      <c r="L2" s="76" t="s">
        <v>10</v>
      </c>
      <c r="M2" s="76"/>
      <c r="N2" s="77" t="s">
        <v>4</v>
      </c>
      <c r="O2" s="77"/>
      <c r="P2" s="77"/>
      <c r="Q2" s="77"/>
    </row>
    <row r="3" spans="1:17">
      <c r="F3" s="76" t="s">
        <v>13</v>
      </c>
      <c r="G3" s="76"/>
      <c r="H3" s="78" t="s">
        <v>14</v>
      </c>
      <c r="I3" s="78"/>
      <c r="J3" s="78"/>
      <c r="L3" s="76" t="s">
        <v>7</v>
      </c>
      <c r="M3" s="76"/>
      <c r="N3" s="79" t="s">
        <v>5</v>
      </c>
      <c r="O3" s="79"/>
      <c r="P3" s="79"/>
      <c r="Q3" s="79"/>
    </row>
    <row r="4" spans="1:17">
      <c r="H4" s="78" t="s">
        <v>12</v>
      </c>
      <c r="I4" s="78"/>
      <c r="J4" s="78"/>
      <c r="L4" s="76" t="s">
        <v>8</v>
      </c>
      <c r="M4" s="76"/>
      <c r="N4" s="78" t="s">
        <v>9</v>
      </c>
      <c r="O4" s="78"/>
      <c r="P4" s="78"/>
      <c r="Q4" s="29"/>
    </row>
    <row r="5" spans="1:17">
      <c r="F5" s="76" t="s">
        <v>15</v>
      </c>
      <c r="G5" s="76"/>
      <c r="H5" s="78" t="s">
        <v>16</v>
      </c>
      <c r="I5" s="78"/>
      <c r="J5" s="78"/>
      <c r="K5" s="78"/>
    </row>
    <row r="8" spans="1:17" ht="19" thickBot="1"/>
    <row r="9" spans="1:17">
      <c r="A9" s="8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81"/>
    </row>
    <row r="10" spans="1:17" ht="23">
      <c r="A10" s="82" t="s">
        <v>17</v>
      </c>
      <c r="B10" s="83"/>
      <c r="C10" s="34"/>
      <c r="D10" s="34"/>
      <c r="E10" s="34"/>
      <c r="F10" s="34"/>
      <c r="G10" s="34"/>
      <c r="H10" s="34"/>
      <c r="I10" s="83" t="s">
        <v>24</v>
      </c>
      <c r="J10" s="83"/>
      <c r="K10" s="34"/>
      <c r="L10" s="34"/>
      <c r="M10" s="34"/>
      <c r="N10" s="34"/>
      <c r="O10" s="34"/>
      <c r="P10" s="84"/>
    </row>
    <row r="11" spans="1:17">
      <c r="A11" s="85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84"/>
    </row>
    <row r="12" spans="1:17">
      <c r="A12" s="85" t="s">
        <v>18</v>
      </c>
      <c r="B12" s="34"/>
      <c r="C12" s="34"/>
      <c r="D12" s="34"/>
      <c r="E12" s="34" t="s">
        <v>19</v>
      </c>
      <c r="F12" s="34"/>
      <c r="G12" s="34"/>
      <c r="H12" s="34"/>
      <c r="I12" s="34" t="s">
        <v>18</v>
      </c>
      <c r="J12" s="34"/>
      <c r="K12" s="34"/>
      <c r="L12" s="34"/>
      <c r="M12" s="34" t="s">
        <v>19</v>
      </c>
      <c r="N12" s="34"/>
      <c r="O12" s="34"/>
      <c r="P12" s="84"/>
    </row>
    <row r="13" spans="1:17">
      <c r="A13" s="49"/>
      <c r="B13" s="47"/>
      <c r="C13" s="48"/>
      <c r="D13" s="34"/>
      <c r="E13" s="46"/>
      <c r="F13" s="47"/>
      <c r="G13" s="48"/>
      <c r="H13" s="34"/>
      <c r="I13" s="46"/>
      <c r="J13" s="47"/>
      <c r="K13" s="48"/>
      <c r="L13" s="34"/>
      <c r="M13" s="46"/>
      <c r="N13" s="47"/>
      <c r="O13" s="48"/>
      <c r="P13" s="84"/>
    </row>
    <row r="14" spans="1:17">
      <c r="A14" s="85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84"/>
    </row>
    <row r="15" spans="1:17">
      <c r="A15" s="85" t="s">
        <v>20</v>
      </c>
      <c r="B15" s="34"/>
      <c r="C15" s="34"/>
      <c r="D15" s="34"/>
      <c r="E15" s="34" t="s">
        <v>21</v>
      </c>
      <c r="F15" s="34"/>
      <c r="G15" s="34"/>
      <c r="H15" s="34"/>
      <c r="I15" s="34" t="s">
        <v>20</v>
      </c>
      <c r="J15" s="34"/>
      <c r="K15" s="34"/>
      <c r="L15" s="34"/>
      <c r="M15" s="34" t="s">
        <v>21</v>
      </c>
      <c r="N15" s="34"/>
      <c r="O15" s="34"/>
      <c r="P15" s="84"/>
    </row>
    <row r="16" spans="1:17">
      <c r="A16" s="49"/>
      <c r="B16" s="47"/>
      <c r="C16" s="48"/>
      <c r="D16" s="34"/>
      <c r="E16" s="46"/>
      <c r="F16" s="47"/>
      <c r="G16" s="48"/>
      <c r="H16" s="34"/>
      <c r="I16" s="46"/>
      <c r="J16" s="47"/>
      <c r="K16" s="48"/>
      <c r="L16" s="34"/>
      <c r="M16" s="46"/>
      <c r="N16" s="47"/>
      <c r="O16" s="48"/>
      <c r="P16" s="84"/>
    </row>
    <row r="17" spans="1:16">
      <c r="A17" s="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84"/>
    </row>
    <row r="18" spans="1:16">
      <c r="A18" s="85" t="s">
        <v>22</v>
      </c>
      <c r="B18" s="34"/>
      <c r="C18" s="34"/>
      <c r="D18" s="34"/>
      <c r="E18" s="86" t="s">
        <v>47</v>
      </c>
      <c r="F18" s="86"/>
      <c r="G18" s="34"/>
      <c r="H18" s="34"/>
      <c r="I18" s="34" t="s">
        <v>22</v>
      </c>
      <c r="J18" s="34"/>
      <c r="K18" s="34"/>
      <c r="L18" s="34"/>
      <c r="M18" s="86" t="s">
        <v>47</v>
      </c>
      <c r="N18" s="86"/>
      <c r="O18" s="34"/>
      <c r="P18" s="84"/>
    </row>
    <row r="19" spans="1:16">
      <c r="A19" s="49"/>
      <c r="B19" s="47"/>
      <c r="C19" s="48"/>
      <c r="D19" s="34"/>
      <c r="E19" s="46"/>
      <c r="F19" s="47"/>
      <c r="G19" s="48"/>
      <c r="H19" s="34"/>
      <c r="I19" s="46"/>
      <c r="J19" s="47"/>
      <c r="K19" s="48"/>
      <c r="L19" s="34"/>
      <c r="M19" s="46" t="s">
        <v>46</v>
      </c>
      <c r="N19" s="47"/>
      <c r="O19" s="48"/>
      <c r="P19" s="84"/>
    </row>
    <row r="20" spans="1:16">
      <c r="A20" s="85"/>
      <c r="B20" s="34"/>
      <c r="C20" s="34"/>
      <c r="D20" s="34"/>
      <c r="E20" s="34"/>
      <c r="F20" s="34"/>
      <c r="G20" s="34" t="s">
        <v>46</v>
      </c>
      <c r="H20" s="34"/>
      <c r="I20" s="34"/>
      <c r="J20" s="34"/>
      <c r="K20" s="34"/>
      <c r="L20" s="34"/>
      <c r="M20" s="34"/>
      <c r="N20" s="34"/>
      <c r="O20" s="34"/>
      <c r="P20" s="84"/>
    </row>
    <row r="21" spans="1:16">
      <c r="A21" s="87" t="s">
        <v>6</v>
      </c>
      <c r="B21" s="88"/>
      <c r="C21" s="34"/>
      <c r="D21" s="34"/>
      <c r="E21" s="34" t="s">
        <v>23</v>
      </c>
      <c r="F21" s="34"/>
      <c r="G21" s="34"/>
      <c r="H21" s="34"/>
      <c r="I21" s="88" t="s">
        <v>6</v>
      </c>
      <c r="J21" s="88"/>
      <c r="K21" s="34"/>
      <c r="L21" s="34"/>
      <c r="M21" s="34" t="s">
        <v>23</v>
      </c>
      <c r="N21" s="34"/>
      <c r="O21" s="34"/>
      <c r="P21" s="84"/>
    </row>
    <row r="22" spans="1:16">
      <c r="A22" s="49"/>
      <c r="B22" s="47"/>
      <c r="C22" s="48"/>
      <c r="D22" s="34"/>
      <c r="E22" s="46"/>
      <c r="F22" s="47"/>
      <c r="G22" s="48"/>
      <c r="H22" s="34"/>
      <c r="I22" s="46"/>
      <c r="J22" s="47"/>
      <c r="K22" s="48"/>
      <c r="L22" s="34"/>
      <c r="M22" s="46"/>
      <c r="N22" s="47"/>
      <c r="O22" s="48"/>
      <c r="P22" s="84"/>
    </row>
    <row r="23" spans="1:16" ht="19" thickBot="1">
      <c r="A23" s="89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90"/>
    </row>
    <row r="24" spans="1:16" ht="19" thickBot="1"/>
    <row r="25" spans="1:16">
      <c r="A25" s="8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81"/>
    </row>
    <row r="26" spans="1:16" ht="23">
      <c r="A26" s="82" t="s">
        <v>25</v>
      </c>
      <c r="B26" s="8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91"/>
      <c r="N26" s="91"/>
      <c r="O26" s="34"/>
      <c r="P26" s="84"/>
    </row>
    <row r="27" spans="1:16">
      <c r="A27" s="85"/>
      <c r="B27" s="34"/>
      <c r="C27" s="34"/>
      <c r="G27" s="92"/>
      <c r="H27" s="34"/>
      <c r="I27" s="34"/>
      <c r="J27" s="34"/>
      <c r="K27" s="34"/>
      <c r="L27" s="34"/>
      <c r="M27" s="92"/>
      <c r="N27" s="93"/>
      <c r="O27" s="34"/>
      <c r="P27" s="84"/>
    </row>
    <row r="28" spans="1:16">
      <c r="A28" s="94" t="s">
        <v>54</v>
      </c>
      <c r="B28" s="86"/>
      <c r="C28" s="34"/>
      <c r="E28" s="86"/>
      <c r="F28" s="86"/>
      <c r="G28" s="34"/>
      <c r="H28" s="34"/>
      <c r="L28" s="34"/>
      <c r="M28" s="95"/>
      <c r="N28" s="93"/>
      <c r="O28" s="34"/>
      <c r="P28" s="84"/>
    </row>
    <row r="29" spans="1:16">
      <c r="A29" s="85"/>
      <c r="B29" s="34"/>
      <c r="C29" s="34"/>
      <c r="D29" s="34"/>
      <c r="E29" s="34"/>
      <c r="F29" s="34"/>
      <c r="G29" s="34"/>
      <c r="H29" s="34"/>
      <c r="L29" s="34"/>
      <c r="M29" s="96"/>
      <c r="N29" s="34"/>
      <c r="O29" s="34"/>
      <c r="P29" s="84"/>
    </row>
    <row r="30" spans="1:16">
      <c r="A30" s="97" t="s">
        <v>49</v>
      </c>
      <c r="B30" s="88">
        <f>Polytalon!O72</f>
        <v>0</v>
      </c>
      <c r="C30" s="88"/>
      <c r="D30" s="34"/>
      <c r="E30" s="34"/>
      <c r="F30" s="86"/>
      <c r="G30" s="86"/>
      <c r="H30" s="34"/>
      <c r="L30" s="34"/>
      <c r="M30" s="34"/>
      <c r="N30" s="34"/>
      <c r="O30" s="34"/>
      <c r="P30" s="84"/>
    </row>
    <row r="31" spans="1:16">
      <c r="A31" s="98" t="s">
        <v>50</v>
      </c>
      <c r="B31" s="99">
        <f>Polytalon!$P$72</f>
        <v>0</v>
      </c>
      <c r="C31" s="99"/>
      <c r="D31" s="34"/>
      <c r="E31" s="34"/>
      <c r="F31" s="100"/>
      <c r="G31" s="100"/>
      <c r="H31" s="34"/>
      <c r="L31" s="34"/>
      <c r="M31" s="34"/>
      <c r="N31" s="34"/>
      <c r="O31" s="34"/>
      <c r="P31" s="84"/>
    </row>
    <row r="32" spans="1:16">
      <c r="A32" s="85"/>
      <c r="B32" s="101"/>
      <c r="C32" s="101"/>
      <c r="D32" s="34"/>
      <c r="E32" s="34"/>
      <c r="F32" s="86"/>
      <c r="G32" s="86"/>
      <c r="H32" s="34"/>
      <c r="L32" s="34"/>
      <c r="M32" s="34"/>
      <c r="N32" s="34"/>
      <c r="O32" s="34"/>
      <c r="P32" s="84"/>
    </row>
    <row r="33" spans="1:16">
      <c r="A33" s="97" t="s">
        <v>51</v>
      </c>
      <c r="B33" s="102">
        <f>IF(B31&gt;=55000,0,IF(B31=0,0,3300))</f>
        <v>0</v>
      </c>
      <c r="C33" s="102"/>
      <c r="D33" s="34"/>
      <c r="H33" s="34"/>
      <c r="L33" s="34"/>
      <c r="M33" s="34"/>
      <c r="N33" s="34"/>
      <c r="O33" s="34"/>
      <c r="P33" s="84"/>
    </row>
    <row r="34" spans="1:16" ht="19" thickBot="1">
      <c r="A34" s="85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84"/>
    </row>
    <row r="35" spans="1:16" ht="19" thickBot="1">
      <c r="A35" s="103" t="s">
        <v>52</v>
      </c>
      <c r="B35" s="104" t="s">
        <v>53</v>
      </c>
      <c r="C35" s="105">
        <f>B31+B33</f>
        <v>0</v>
      </c>
      <c r="D35" s="105"/>
      <c r="E35" s="106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84"/>
    </row>
    <row r="36" spans="1:16" ht="19" thickBot="1">
      <c r="A36" s="89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90"/>
    </row>
    <row r="37" spans="1:16" ht="19" thickBot="1"/>
    <row r="38" spans="1:16">
      <c r="A38" s="8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81"/>
    </row>
    <row r="39" spans="1:16" ht="23">
      <c r="A39" s="107" t="s">
        <v>26</v>
      </c>
      <c r="B39" s="108"/>
      <c r="C39" s="34"/>
      <c r="D39" s="34"/>
      <c r="E39" s="34"/>
      <c r="F39" s="34"/>
      <c r="G39" s="34"/>
      <c r="H39" s="34"/>
      <c r="I39" s="108" t="s">
        <v>33</v>
      </c>
      <c r="J39" s="34"/>
      <c r="K39" s="34"/>
      <c r="L39" s="34"/>
      <c r="M39" s="34"/>
      <c r="N39" s="34"/>
      <c r="O39" s="34"/>
      <c r="P39" s="84"/>
    </row>
    <row r="40" spans="1:16">
      <c r="A40" s="85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84"/>
    </row>
    <row r="41" spans="1:16">
      <c r="A41" s="94" t="s">
        <v>27</v>
      </c>
      <c r="B41" s="86"/>
      <c r="C41" s="86" t="s">
        <v>11</v>
      </c>
      <c r="D41" s="86"/>
      <c r="E41" s="86"/>
      <c r="F41" s="34"/>
      <c r="G41" s="34"/>
      <c r="H41" s="34"/>
      <c r="I41" s="34" t="s">
        <v>38</v>
      </c>
      <c r="J41" s="86" t="s">
        <v>34</v>
      </c>
      <c r="K41" s="86"/>
      <c r="L41" s="34"/>
      <c r="M41" s="34"/>
      <c r="N41" s="34"/>
      <c r="O41" s="34"/>
      <c r="P41" s="84"/>
    </row>
    <row r="42" spans="1:16">
      <c r="A42" s="94" t="s">
        <v>48</v>
      </c>
      <c r="B42" s="86"/>
      <c r="C42" s="86" t="s">
        <v>12</v>
      </c>
      <c r="D42" s="86"/>
      <c r="E42" s="86"/>
      <c r="F42" s="34"/>
      <c r="G42" s="34"/>
      <c r="H42" s="34"/>
      <c r="I42" s="34" t="s">
        <v>37</v>
      </c>
      <c r="J42" s="86" t="s">
        <v>36</v>
      </c>
      <c r="K42" s="86"/>
      <c r="L42" s="34"/>
      <c r="M42" s="34"/>
      <c r="N42" s="34"/>
      <c r="O42" s="34"/>
      <c r="P42" s="84"/>
    </row>
    <row r="43" spans="1:16">
      <c r="A43" s="94" t="s">
        <v>10</v>
      </c>
      <c r="B43" s="86"/>
      <c r="C43" s="109" t="s">
        <v>3</v>
      </c>
      <c r="D43" s="109"/>
      <c r="E43" s="109"/>
      <c r="F43" s="34"/>
      <c r="G43" s="34"/>
      <c r="H43" s="34"/>
      <c r="I43" s="34" t="s">
        <v>39</v>
      </c>
      <c r="J43" s="86" t="s">
        <v>40</v>
      </c>
      <c r="K43" s="86"/>
      <c r="L43" s="34"/>
      <c r="M43" s="34"/>
      <c r="N43" s="34"/>
      <c r="O43" s="34"/>
      <c r="P43" s="84"/>
    </row>
    <row r="44" spans="1:16">
      <c r="A44" s="94" t="s">
        <v>7</v>
      </c>
      <c r="B44" s="86"/>
      <c r="C44" s="109" t="s">
        <v>5</v>
      </c>
      <c r="D44" s="109"/>
      <c r="E44" s="109"/>
      <c r="F44" s="34"/>
      <c r="G44" s="34"/>
      <c r="H44" s="34"/>
      <c r="I44" s="34" t="s">
        <v>35</v>
      </c>
      <c r="J44" s="110" t="s">
        <v>41</v>
      </c>
      <c r="K44" s="110"/>
      <c r="L44" s="34"/>
      <c r="M44" s="34"/>
      <c r="N44" s="34"/>
      <c r="O44" s="34"/>
      <c r="P44" s="84"/>
    </row>
    <row r="45" spans="1:16">
      <c r="A45" s="94" t="s">
        <v>8</v>
      </c>
      <c r="B45" s="86"/>
      <c r="C45" s="86" t="s">
        <v>31</v>
      </c>
      <c r="D45" s="86"/>
      <c r="E45" s="86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84"/>
    </row>
    <row r="46" spans="1:16">
      <c r="A46" s="94" t="s">
        <v>29</v>
      </c>
      <c r="B46" s="86"/>
      <c r="C46" s="86" t="s">
        <v>30</v>
      </c>
      <c r="D46" s="86"/>
      <c r="E46" s="86"/>
      <c r="F46" s="34"/>
      <c r="G46" s="34"/>
      <c r="H46" s="34"/>
      <c r="I46" s="34" t="s">
        <v>38</v>
      </c>
      <c r="J46" s="92" t="s">
        <v>44</v>
      </c>
      <c r="K46" s="34"/>
      <c r="L46" s="34"/>
      <c r="M46" s="34"/>
      <c r="N46" s="34"/>
      <c r="O46" s="34"/>
      <c r="P46" s="84"/>
    </row>
    <row r="47" spans="1:16">
      <c r="A47" s="111" t="s">
        <v>32</v>
      </c>
      <c r="B47" s="35"/>
      <c r="C47" s="86" t="s">
        <v>45</v>
      </c>
      <c r="D47" s="86"/>
      <c r="E47" s="86"/>
      <c r="F47" s="34"/>
      <c r="G47" s="34"/>
      <c r="H47" s="34"/>
      <c r="I47" s="34" t="s">
        <v>37</v>
      </c>
      <c r="J47" s="92" t="s">
        <v>43</v>
      </c>
      <c r="K47" s="34"/>
      <c r="L47" s="34"/>
      <c r="M47" s="34"/>
      <c r="N47" s="34"/>
      <c r="O47" s="34"/>
      <c r="P47" s="84"/>
    </row>
    <row r="48" spans="1:16">
      <c r="A48" s="94" t="s">
        <v>28</v>
      </c>
      <c r="B48" s="86"/>
      <c r="C48" s="112">
        <v>9190003003428</v>
      </c>
      <c r="D48" s="112"/>
      <c r="E48" s="112"/>
      <c r="F48" s="34"/>
      <c r="G48" s="34"/>
      <c r="H48" s="34"/>
      <c r="I48" s="34" t="s">
        <v>39</v>
      </c>
      <c r="J48" s="92" t="s">
        <v>40</v>
      </c>
      <c r="K48" s="34"/>
      <c r="L48" s="34"/>
      <c r="M48" s="34"/>
      <c r="N48" s="34"/>
      <c r="O48" s="34"/>
      <c r="P48" s="84"/>
    </row>
    <row r="49" spans="1:16">
      <c r="A49" s="85"/>
      <c r="B49" s="34"/>
      <c r="C49" s="34"/>
      <c r="D49" s="34"/>
      <c r="E49" s="34"/>
      <c r="F49" s="34"/>
      <c r="G49" s="34"/>
      <c r="H49" s="34"/>
      <c r="I49" s="34" t="s">
        <v>35</v>
      </c>
      <c r="J49" s="113" t="s">
        <v>42</v>
      </c>
      <c r="K49" s="34"/>
      <c r="L49" s="34"/>
      <c r="M49" s="34"/>
      <c r="N49" s="34"/>
      <c r="O49" s="34"/>
      <c r="P49" s="84"/>
    </row>
    <row r="50" spans="1:16" ht="19" thickBot="1">
      <c r="A50" s="8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90"/>
    </row>
  </sheetData>
  <sheetProtection algorithmName="SHA-512" hashValue="JKLrYfPE+lCmbwa3zNV+Ha73wGqzdt8oKup3zDjgO690TqdUxAUvA7sQ3C5u5UtLcE9JDzJ3BlGVuM2pGZKBLg==" saltValue="st/JbGVjQTLcR/POdt2znw==" spinCount="100000" sheet="1" objects="1" scenarios="1"/>
  <mergeCells count="65">
    <mergeCell ref="F30:G30"/>
    <mergeCell ref="F31:G31"/>
    <mergeCell ref="B32:C32"/>
    <mergeCell ref="B31:C31"/>
    <mergeCell ref="J41:K41"/>
    <mergeCell ref="C35:E35"/>
    <mergeCell ref="B33:C33"/>
    <mergeCell ref="F32:G32"/>
    <mergeCell ref="J42:K42"/>
    <mergeCell ref="J43:K43"/>
    <mergeCell ref="J44:K44"/>
    <mergeCell ref="M18:N18"/>
    <mergeCell ref="M19:O19"/>
    <mergeCell ref="M26:N26"/>
    <mergeCell ref="I19:K19"/>
    <mergeCell ref="I21:J21"/>
    <mergeCell ref="I22:K22"/>
    <mergeCell ref="M22:O22"/>
    <mergeCell ref="A46:B46"/>
    <mergeCell ref="A48:B48"/>
    <mergeCell ref="C41:E41"/>
    <mergeCell ref="C42:E42"/>
    <mergeCell ref="C43:E43"/>
    <mergeCell ref="C44:E44"/>
    <mergeCell ref="C45:E45"/>
    <mergeCell ref="C46:E46"/>
    <mergeCell ref="C48:E48"/>
    <mergeCell ref="A44:B44"/>
    <mergeCell ref="A43:B43"/>
    <mergeCell ref="A42:B42"/>
    <mergeCell ref="A41:B41"/>
    <mergeCell ref="C47:E47"/>
    <mergeCell ref="A16:C16"/>
    <mergeCell ref="E16:G16"/>
    <mergeCell ref="A45:B45"/>
    <mergeCell ref="B30:C30"/>
    <mergeCell ref="A26:B26"/>
    <mergeCell ref="A19:C19"/>
    <mergeCell ref="A22:C22"/>
    <mergeCell ref="A21:B21"/>
    <mergeCell ref="E22:G22"/>
    <mergeCell ref="E18:F18"/>
    <mergeCell ref="E19:G19"/>
    <mergeCell ref="E28:F28"/>
    <mergeCell ref="A28:B28"/>
    <mergeCell ref="A10:B10"/>
    <mergeCell ref="I10:J10"/>
    <mergeCell ref="F5:G5"/>
    <mergeCell ref="H5:K5"/>
    <mergeCell ref="A13:C13"/>
    <mergeCell ref="E13:G13"/>
    <mergeCell ref="L2:M2"/>
    <mergeCell ref="N4:P4"/>
    <mergeCell ref="M13:O13"/>
    <mergeCell ref="M16:O16"/>
    <mergeCell ref="H4:J4"/>
    <mergeCell ref="H3:J3"/>
    <mergeCell ref="I13:K13"/>
    <mergeCell ref="I16:K16"/>
    <mergeCell ref="F2:K2"/>
    <mergeCell ref="N3:Q3"/>
    <mergeCell ref="N2:Q2"/>
    <mergeCell ref="F3:G3"/>
    <mergeCell ref="L3:M3"/>
    <mergeCell ref="L4:M4"/>
  </mergeCells>
  <phoneticPr fontId="10"/>
  <hyperlinks>
    <hyperlink ref="N2:O2" r:id="rId1" tooltip="Webサイトを訪れる" display="http://purplecouchproject.com/" xr:uid="{280C8F4E-9CF0-6A4F-BB16-6048EC9C9905}"/>
    <hyperlink ref="N3:P3" r:id="rId2" tooltip="メールで問い合わせる" display="purplecouchproject@gmail.com" xr:uid="{305D61C2-891A-3744-ACFD-A7414195AC42}"/>
    <hyperlink ref="C44" r:id="rId3" xr:uid="{1B21131C-5193-E64B-844D-A65F5B79F0D6}"/>
    <hyperlink ref="C43:E43" r:id="rId4" display="purplecouchproject.com" xr:uid="{59FC2228-715E-5645-867D-54A9EC0D1C33}"/>
  </hyperlinks>
  <pageMargins left="0.7" right="0.7" top="0.75" bottom="0.75" header="0.3" footer="0.3"/>
  <pageSetup paperSize="9" orientation="portrait" horizontalDpi="0" verticalDpi="0"/>
  <ignoredErrors>
    <ignoredError sqref="J44 J49" numberStoredAsText="1"/>
  </ignoredError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11</xdr:col>
                    <xdr:colOff>812800</xdr:colOff>
                    <xdr:row>8</xdr:row>
                    <xdr:rowOff>203200</xdr:rowOff>
                  </from>
                  <to>
                    <xdr:col>14</xdr:col>
                    <xdr:colOff>584200</xdr:colOff>
                    <xdr:row>10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8FA10-A8FB-DB4F-969E-D62304A03C02}">
  <dimension ref="A8:Z72"/>
  <sheetViews>
    <sheetView showGridLines="0" tabSelected="1" workbookViewId="0">
      <pane xSplit="5" ySplit="10" topLeftCell="F61" activePane="bottomRight" state="frozen"/>
      <selection pane="topRight" activeCell="F1" sqref="F1"/>
      <selection pane="bottomLeft" activeCell="A12" sqref="A12"/>
      <selection pane="bottomRight" activeCell="F61" sqref="F61"/>
    </sheetView>
  </sheetViews>
  <sheetFormatPr baseColWidth="10" defaultColWidth="10.83203125" defaultRowHeight="18"/>
  <cols>
    <col min="1" max="1" width="9.83203125" style="1" bestFit="1" customWidth="1"/>
    <col min="2" max="2" width="10.1640625" style="1" bestFit="1" customWidth="1"/>
    <col min="3" max="3" width="28.6640625" style="1" bestFit="1" customWidth="1"/>
    <col min="4" max="4" width="11.5" style="29" bestFit="1" customWidth="1"/>
    <col min="5" max="5" width="13.5" style="1" bestFit="1" customWidth="1"/>
    <col min="6" max="14" width="10.83203125" style="1" customWidth="1"/>
    <col min="15" max="16" width="15.83203125" style="1" customWidth="1"/>
    <col min="17" max="16384" width="10.83203125" style="1"/>
  </cols>
  <sheetData>
    <row r="8" spans="1:26" ht="19" thickBot="1">
      <c r="F8" s="57"/>
      <c r="G8" s="57"/>
      <c r="H8" s="57"/>
      <c r="I8" s="57"/>
      <c r="J8" s="57"/>
      <c r="K8" s="57"/>
      <c r="L8" s="57"/>
      <c r="M8" s="57"/>
      <c r="N8" s="58"/>
    </row>
    <row r="9" spans="1:26" s="58" customFormat="1" ht="19" thickBot="1">
      <c r="A9" s="59" t="s">
        <v>55</v>
      </c>
      <c r="B9" s="50" t="s">
        <v>0</v>
      </c>
      <c r="C9" s="50" t="s">
        <v>1</v>
      </c>
      <c r="D9" s="50" t="s">
        <v>130</v>
      </c>
      <c r="E9" s="50" t="s">
        <v>2</v>
      </c>
      <c r="F9" s="60" t="s">
        <v>57</v>
      </c>
      <c r="G9" s="60"/>
      <c r="H9" s="60"/>
      <c r="I9" s="60"/>
      <c r="J9" s="60"/>
      <c r="K9" s="60"/>
      <c r="L9" s="60"/>
      <c r="M9" s="60"/>
      <c r="N9" s="60"/>
      <c r="O9" s="52" t="s">
        <v>194</v>
      </c>
      <c r="P9" s="52" t="s">
        <v>56</v>
      </c>
    </row>
    <row r="10" spans="1:26" s="58" customFormat="1" ht="19" thickBot="1">
      <c r="A10" s="61"/>
      <c r="B10" s="51"/>
      <c r="C10" s="51"/>
      <c r="D10" s="51"/>
      <c r="E10" s="51"/>
      <c r="F10" s="62" t="s">
        <v>132</v>
      </c>
      <c r="G10" s="63" t="s">
        <v>138</v>
      </c>
      <c r="H10" s="64" t="s">
        <v>133</v>
      </c>
      <c r="I10" s="65" t="s">
        <v>139</v>
      </c>
      <c r="J10" s="66" t="s">
        <v>137</v>
      </c>
      <c r="K10" s="67" t="s">
        <v>136</v>
      </c>
      <c r="L10" s="68" t="s">
        <v>134</v>
      </c>
      <c r="M10" s="69" t="s">
        <v>135</v>
      </c>
      <c r="N10" s="70" t="s">
        <v>131</v>
      </c>
      <c r="O10" s="53"/>
      <c r="P10" s="53"/>
    </row>
    <row r="11" spans="1:26" ht="30" customHeight="1">
      <c r="A11" s="39" t="s">
        <v>58</v>
      </c>
      <c r="B11" s="39" t="s">
        <v>70</v>
      </c>
      <c r="C11" s="39" t="s">
        <v>71</v>
      </c>
      <c r="D11" s="71">
        <v>2</v>
      </c>
      <c r="E11" s="72">
        <v>34100</v>
      </c>
      <c r="F11" s="19"/>
      <c r="G11" s="20"/>
      <c r="H11" s="21"/>
      <c r="I11" s="22"/>
      <c r="J11" s="23"/>
      <c r="K11" s="24"/>
      <c r="L11" s="25"/>
      <c r="M11" s="56"/>
      <c r="N11" s="26"/>
      <c r="O11" s="73">
        <f t="shared" ref="O11:O12" si="0">SUM(F11:N11)*D11</f>
        <v>0</v>
      </c>
      <c r="P11" s="74">
        <f>SUM(F11:N11)*E11</f>
        <v>0</v>
      </c>
      <c r="Q11" s="114"/>
      <c r="R11" s="114"/>
      <c r="S11" s="114"/>
      <c r="T11" s="114"/>
      <c r="U11" s="114"/>
      <c r="V11" s="114"/>
      <c r="W11" s="114"/>
      <c r="X11" s="114"/>
      <c r="Y11" s="114"/>
      <c r="Z11" s="114"/>
    </row>
    <row r="12" spans="1:26" ht="30" customHeight="1">
      <c r="A12" s="31" t="s">
        <v>59</v>
      </c>
      <c r="B12" s="31" t="s">
        <v>70</v>
      </c>
      <c r="C12" s="31" t="s">
        <v>72</v>
      </c>
      <c r="D12" s="32">
        <v>6</v>
      </c>
      <c r="E12" s="33">
        <v>33000</v>
      </c>
      <c r="F12" s="11"/>
      <c r="G12" s="12"/>
      <c r="H12" s="5"/>
      <c r="I12" s="4"/>
      <c r="J12" s="6"/>
      <c r="K12" s="3"/>
      <c r="L12" s="13"/>
      <c r="M12" s="54"/>
      <c r="N12" s="14"/>
      <c r="O12" s="40">
        <f t="shared" si="0"/>
        <v>0</v>
      </c>
      <c r="P12" s="41">
        <f>SUM(F12:N12)*E12</f>
        <v>0</v>
      </c>
      <c r="Q12" s="114"/>
    </row>
    <row r="13" spans="1:26" ht="30" customHeight="1">
      <c r="A13" s="31" t="s">
        <v>60</v>
      </c>
      <c r="B13" s="31" t="s">
        <v>70</v>
      </c>
      <c r="C13" s="31" t="s">
        <v>73</v>
      </c>
      <c r="D13" s="32">
        <v>6</v>
      </c>
      <c r="E13" s="33">
        <v>26400.000000000004</v>
      </c>
      <c r="F13" s="11"/>
      <c r="G13" s="12"/>
      <c r="H13" s="5"/>
      <c r="I13" s="4"/>
      <c r="J13" s="6"/>
      <c r="K13" s="3"/>
      <c r="L13" s="13"/>
      <c r="M13" s="54"/>
      <c r="N13" s="14"/>
      <c r="O13" s="40">
        <f t="shared" ref="O13:O19" si="1">SUM(F13:N13)*D13</f>
        <v>0</v>
      </c>
      <c r="P13" s="41">
        <f t="shared" ref="P13:P20" si="2">SUM(F13:N13)*E13</f>
        <v>0</v>
      </c>
      <c r="Q13" s="114"/>
      <c r="R13" s="114"/>
      <c r="S13" s="114"/>
      <c r="T13" s="114"/>
      <c r="U13" s="114"/>
      <c r="V13" s="114"/>
      <c r="W13" s="114"/>
      <c r="X13" s="114"/>
      <c r="Y13" s="114"/>
      <c r="Z13" s="114"/>
    </row>
    <row r="14" spans="1:26" ht="30" customHeight="1">
      <c r="A14" s="31" t="s">
        <v>61</v>
      </c>
      <c r="B14" s="31" t="s">
        <v>70</v>
      </c>
      <c r="C14" s="31" t="s">
        <v>74</v>
      </c>
      <c r="D14" s="32">
        <v>6</v>
      </c>
      <c r="E14" s="33">
        <v>23100.000000000004</v>
      </c>
      <c r="F14" s="11"/>
      <c r="G14" s="12"/>
      <c r="H14" s="5"/>
      <c r="I14" s="4"/>
      <c r="J14" s="6"/>
      <c r="K14" s="3"/>
      <c r="L14" s="13"/>
      <c r="M14" s="54"/>
      <c r="N14" s="14"/>
      <c r="O14" s="40">
        <f t="shared" si="1"/>
        <v>0</v>
      </c>
      <c r="P14" s="41">
        <f t="shared" si="2"/>
        <v>0</v>
      </c>
      <c r="Q14" s="114"/>
      <c r="R14" s="114"/>
      <c r="S14" s="114"/>
      <c r="T14" s="114"/>
      <c r="U14" s="114"/>
      <c r="V14" s="114"/>
      <c r="W14" s="114"/>
      <c r="X14" s="114"/>
      <c r="Y14" s="114"/>
      <c r="Z14" s="114"/>
    </row>
    <row r="15" spans="1:26" ht="30" customHeight="1">
      <c r="A15" s="31" t="s">
        <v>62</v>
      </c>
      <c r="B15" s="31" t="s">
        <v>70</v>
      </c>
      <c r="C15" s="31" t="s">
        <v>75</v>
      </c>
      <c r="D15" s="32">
        <v>6</v>
      </c>
      <c r="E15" s="33">
        <v>19800</v>
      </c>
      <c r="F15" s="11"/>
      <c r="G15" s="12"/>
      <c r="H15" s="5"/>
      <c r="I15" s="4"/>
      <c r="J15" s="6"/>
      <c r="K15" s="3"/>
      <c r="L15" s="13"/>
      <c r="M15" s="54"/>
      <c r="N15" s="14"/>
      <c r="O15" s="40">
        <f t="shared" si="1"/>
        <v>0</v>
      </c>
      <c r="P15" s="41">
        <f t="shared" si="2"/>
        <v>0</v>
      </c>
    </row>
    <row r="16" spans="1:26" ht="30" customHeight="1">
      <c r="A16" s="31" t="s">
        <v>63</v>
      </c>
      <c r="B16" s="31" t="s">
        <v>70</v>
      </c>
      <c r="C16" s="31" t="s">
        <v>76</v>
      </c>
      <c r="D16" s="32">
        <v>6</v>
      </c>
      <c r="E16" s="33">
        <v>16500</v>
      </c>
      <c r="F16" s="11"/>
      <c r="G16" s="12"/>
      <c r="H16" s="5"/>
      <c r="I16" s="4"/>
      <c r="J16" s="6"/>
      <c r="K16" s="3"/>
      <c r="L16" s="13"/>
      <c r="M16" s="54"/>
      <c r="N16" s="14"/>
      <c r="O16" s="40">
        <f t="shared" si="1"/>
        <v>0</v>
      </c>
      <c r="P16" s="41">
        <f t="shared" si="2"/>
        <v>0</v>
      </c>
    </row>
    <row r="17" spans="1:16" ht="30" customHeight="1">
      <c r="A17" s="31" t="s">
        <v>64</v>
      </c>
      <c r="B17" s="31" t="s">
        <v>70</v>
      </c>
      <c r="C17" s="31" t="s">
        <v>77</v>
      </c>
      <c r="D17" s="32">
        <v>6</v>
      </c>
      <c r="E17" s="33">
        <v>16500</v>
      </c>
      <c r="F17" s="11"/>
      <c r="G17" s="12"/>
      <c r="H17" s="5"/>
      <c r="I17" s="4"/>
      <c r="J17" s="6"/>
      <c r="K17" s="3"/>
      <c r="L17" s="13"/>
      <c r="M17" s="54"/>
      <c r="N17" s="14"/>
      <c r="O17" s="40">
        <f t="shared" si="1"/>
        <v>0</v>
      </c>
      <c r="P17" s="41">
        <f t="shared" si="2"/>
        <v>0</v>
      </c>
    </row>
    <row r="18" spans="1:16" ht="30" customHeight="1">
      <c r="A18" s="31" t="s">
        <v>65</v>
      </c>
      <c r="B18" s="31" t="s">
        <v>70</v>
      </c>
      <c r="C18" s="31" t="s">
        <v>78</v>
      </c>
      <c r="D18" s="32">
        <v>8</v>
      </c>
      <c r="E18" s="33">
        <v>13200.000000000002</v>
      </c>
      <c r="F18" s="11"/>
      <c r="G18" s="12"/>
      <c r="H18" s="5"/>
      <c r="I18" s="4"/>
      <c r="J18" s="6"/>
      <c r="K18" s="3"/>
      <c r="L18" s="13"/>
      <c r="M18" s="54"/>
      <c r="N18" s="14"/>
      <c r="O18" s="40">
        <f t="shared" si="1"/>
        <v>0</v>
      </c>
      <c r="P18" s="41">
        <f t="shared" si="2"/>
        <v>0</v>
      </c>
    </row>
    <row r="19" spans="1:16" ht="30" customHeight="1">
      <c r="A19" s="31" t="s">
        <v>66</v>
      </c>
      <c r="B19" s="31" t="s">
        <v>70</v>
      </c>
      <c r="C19" s="31" t="s">
        <v>79</v>
      </c>
      <c r="D19" s="32">
        <v>6</v>
      </c>
      <c r="E19" s="33">
        <v>13200.000000000002</v>
      </c>
      <c r="F19" s="11"/>
      <c r="G19" s="12"/>
      <c r="H19" s="5"/>
      <c r="I19" s="4"/>
      <c r="J19" s="6"/>
      <c r="K19" s="3"/>
      <c r="L19" s="13"/>
      <c r="M19" s="54"/>
      <c r="N19" s="14"/>
      <c r="O19" s="40">
        <f t="shared" si="1"/>
        <v>0</v>
      </c>
      <c r="P19" s="41">
        <f t="shared" si="2"/>
        <v>0</v>
      </c>
    </row>
    <row r="20" spans="1:16" ht="30" customHeight="1">
      <c r="A20" s="31" t="s">
        <v>67</v>
      </c>
      <c r="B20" s="31" t="s">
        <v>70</v>
      </c>
      <c r="C20" s="31" t="s">
        <v>80</v>
      </c>
      <c r="D20" s="32">
        <v>6</v>
      </c>
      <c r="E20" s="33">
        <v>5500</v>
      </c>
      <c r="F20" s="11"/>
      <c r="G20" s="12"/>
      <c r="H20" s="5"/>
      <c r="I20" s="4"/>
      <c r="J20" s="6"/>
      <c r="K20" s="3"/>
      <c r="L20" s="13"/>
      <c r="M20" s="54"/>
      <c r="N20" s="14"/>
      <c r="O20" s="40">
        <f>SUM(F20:N20)*D20</f>
        <v>0</v>
      </c>
      <c r="P20" s="41">
        <f t="shared" si="2"/>
        <v>0</v>
      </c>
    </row>
    <row r="21" spans="1:16" ht="30" customHeight="1" thickBot="1">
      <c r="A21" s="36" t="s">
        <v>68</v>
      </c>
      <c r="B21" s="36" t="s">
        <v>70</v>
      </c>
      <c r="C21" s="36" t="s">
        <v>81</v>
      </c>
      <c r="D21" s="37">
        <v>6</v>
      </c>
      <c r="E21" s="38">
        <v>7700.0000000000009</v>
      </c>
      <c r="F21" s="15"/>
      <c r="G21" s="16"/>
      <c r="H21" s="9"/>
      <c r="I21" s="8"/>
      <c r="J21" s="10"/>
      <c r="K21" s="7"/>
      <c r="L21" s="17"/>
      <c r="M21" s="55"/>
      <c r="N21" s="18"/>
      <c r="O21" s="42">
        <f>SUM(F21:N21)*D21</f>
        <v>0</v>
      </c>
      <c r="P21" s="43">
        <f>SUM(F21:N21)*E21</f>
        <v>0</v>
      </c>
    </row>
    <row r="22" spans="1:16" ht="30" customHeight="1">
      <c r="A22" s="39" t="s">
        <v>94</v>
      </c>
      <c r="B22" s="39" t="s">
        <v>69</v>
      </c>
      <c r="C22" s="39" t="s">
        <v>82</v>
      </c>
      <c r="D22" s="71">
        <v>2</v>
      </c>
      <c r="E22" s="72">
        <v>26400</v>
      </c>
      <c r="F22" s="19"/>
      <c r="G22" s="20"/>
      <c r="H22" s="21"/>
      <c r="I22" s="22"/>
      <c r="J22" s="23"/>
      <c r="K22" s="24"/>
      <c r="L22" s="25"/>
      <c r="M22" s="56"/>
      <c r="N22" s="26"/>
      <c r="O22" s="73">
        <f>SUM(F22:N22)*D22</f>
        <v>0</v>
      </c>
      <c r="P22" s="74">
        <f>SUM(F22:N22)*E22</f>
        <v>0</v>
      </c>
    </row>
    <row r="23" spans="1:16" ht="30" customHeight="1">
      <c r="A23" s="31" t="s">
        <v>95</v>
      </c>
      <c r="B23" s="31" t="s">
        <v>69</v>
      </c>
      <c r="C23" s="31" t="s">
        <v>83</v>
      </c>
      <c r="D23" s="32">
        <v>2</v>
      </c>
      <c r="E23" s="33">
        <v>27500</v>
      </c>
      <c r="F23" s="11"/>
      <c r="G23" s="12"/>
      <c r="H23" s="5"/>
      <c r="I23" s="4"/>
      <c r="J23" s="6"/>
      <c r="K23" s="3"/>
      <c r="L23" s="13"/>
      <c r="M23" s="54"/>
      <c r="N23" s="14"/>
      <c r="O23" s="40">
        <f>SUM(F23:N23)*D23</f>
        <v>0</v>
      </c>
      <c r="P23" s="41">
        <f>SUM(F23:N23)*E23</f>
        <v>0</v>
      </c>
    </row>
    <row r="24" spans="1:16" ht="30" customHeight="1">
      <c r="A24" s="31" t="s">
        <v>96</v>
      </c>
      <c r="B24" s="31" t="s">
        <v>69</v>
      </c>
      <c r="C24" s="31" t="s">
        <v>84</v>
      </c>
      <c r="D24" s="32">
        <v>2</v>
      </c>
      <c r="E24" s="33">
        <v>27500</v>
      </c>
      <c r="F24" s="11"/>
      <c r="G24" s="12"/>
      <c r="H24" s="5"/>
      <c r="I24" s="4"/>
      <c r="J24" s="6"/>
      <c r="K24" s="3"/>
      <c r="L24" s="13"/>
      <c r="M24" s="54"/>
      <c r="N24" s="14"/>
      <c r="O24" s="40">
        <f t="shared" ref="O24:O33" si="3">SUM(F24:N24)*D24</f>
        <v>0</v>
      </c>
      <c r="P24" s="41">
        <f t="shared" ref="P24:P33" si="4">SUM(F24:N24)*E24</f>
        <v>0</v>
      </c>
    </row>
    <row r="25" spans="1:16" ht="30" customHeight="1">
      <c r="A25" s="31" t="s">
        <v>97</v>
      </c>
      <c r="B25" s="31" t="s">
        <v>69</v>
      </c>
      <c r="C25" s="31" t="s">
        <v>85</v>
      </c>
      <c r="D25" s="32">
        <v>2</v>
      </c>
      <c r="E25" s="33">
        <v>15400</v>
      </c>
      <c r="F25" s="11"/>
      <c r="G25" s="12"/>
      <c r="H25" s="5"/>
      <c r="I25" s="4"/>
      <c r="J25" s="6"/>
      <c r="K25" s="3"/>
      <c r="L25" s="13"/>
      <c r="M25" s="54"/>
      <c r="N25" s="14"/>
      <c r="O25" s="40">
        <f t="shared" si="3"/>
        <v>0</v>
      </c>
      <c r="P25" s="41">
        <f t="shared" si="4"/>
        <v>0</v>
      </c>
    </row>
    <row r="26" spans="1:16" ht="30" customHeight="1">
      <c r="A26" s="31" t="s">
        <v>98</v>
      </c>
      <c r="B26" s="31" t="s">
        <v>69</v>
      </c>
      <c r="C26" s="31" t="s">
        <v>86</v>
      </c>
      <c r="D26" s="32">
        <v>2</v>
      </c>
      <c r="E26" s="33">
        <v>15400</v>
      </c>
      <c r="F26" s="11"/>
      <c r="G26" s="12"/>
      <c r="H26" s="5"/>
      <c r="I26" s="4"/>
      <c r="J26" s="6"/>
      <c r="K26" s="3"/>
      <c r="L26" s="13"/>
      <c r="M26" s="54"/>
      <c r="N26" s="14"/>
      <c r="O26" s="40">
        <f t="shared" si="3"/>
        <v>0</v>
      </c>
      <c r="P26" s="41">
        <f t="shared" si="4"/>
        <v>0</v>
      </c>
    </row>
    <row r="27" spans="1:16" ht="30" customHeight="1">
      <c r="A27" s="31" t="s">
        <v>99</v>
      </c>
      <c r="B27" s="31" t="s">
        <v>69</v>
      </c>
      <c r="C27" s="31" t="s">
        <v>87</v>
      </c>
      <c r="D27" s="32">
        <v>2</v>
      </c>
      <c r="E27" s="33">
        <v>16500</v>
      </c>
      <c r="F27" s="11"/>
      <c r="G27" s="12"/>
      <c r="H27" s="5"/>
      <c r="I27" s="4"/>
      <c r="J27" s="6"/>
      <c r="K27" s="3"/>
      <c r="L27" s="13"/>
      <c r="M27" s="54"/>
      <c r="N27" s="14"/>
      <c r="O27" s="40">
        <f t="shared" si="3"/>
        <v>0</v>
      </c>
      <c r="P27" s="41">
        <f t="shared" si="4"/>
        <v>0</v>
      </c>
    </row>
    <row r="28" spans="1:16" ht="30" customHeight="1">
      <c r="A28" s="31" t="s">
        <v>100</v>
      </c>
      <c r="B28" s="31" t="s">
        <v>69</v>
      </c>
      <c r="C28" s="31" t="s">
        <v>88</v>
      </c>
      <c r="D28" s="32">
        <v>2</v>
      </c>
      <c r="E28" s="33">
        <v>8800</v>
      </c>
      <c r="F28" s="11"/>
      <c r="G28" s="12"/>
      <c r="H28" s="5"/>
      <c r="I28" s="4"/>
      <c r="J28" s="6"/>
      <c r="K28" s="3"/>
      <c r="L28" s="13"/>
      <c r="M28" s="54"/>
      <c r="N28" s="14"/>
      <c r="O28" s="40">
        <f t="shared" si="3"/>
        <v>0</v>
      </c>
      <c r="P28" s="41">
        <f t="shared" si="4"/>
        <v>0</v>
      </c>
    </row>
    <row r="29" spans="1:16" ht="30" customHeight="1">
      <c r="A29" s="31" t="s">
        <v>101</v>
      </c>
      <c r="B29" s="31" t="s">
        <v>69</v>
      </c>
      <c r="C29" s="31" t="s">
        <v>89</v>
      </c>
      <c r="D29" s="32">
        <v>2</v>
      </c>
      <c r="E29" s="33">
        <v>9900</v>
      </c>
      <c r="F29" s="11"/>
      <c r="G29" s="12"/>
      <c r="H29" s="5"/>
      <c r="I29" s="4"/>
      <c r="J29" s="6"/>
      <c r="K29" s="3"/>
      <c r="L29" s="13"/>
      <c r="M29" s="54"/>
      <c r="N29" s="14"/>
      <c r="O29" s="40">
        <f t="shared" si="3"/>
        <v>0</v>
      </c>
      <c r="P29" s="41">
        <f t="shared" si="4"/>
        <v>0</v>
      </c>
    </row>
    <row r="30" spans="1:16" ht="30" customHeight="1">
      <c r="A30" s="31" t="s">
        <v>102</v>
      </c>
      <c r="B30" s="31" t="s">
        <v>69</v>
      </c>
      <c r="C30" s="31" t="s">
        <v>90</v>
      </c>
      <c r="D30" s="32">
        <v>2</v>
      </c>
      <c r="E30" s="33">
        <v>9900</v>
      </c>
      <c r="F30" s="11"/>
      <c r="G30" s="12"/>
      <c r="H30" s="5"/>
      <c r="I30" s="4"/>
      <c r="J30" s="6"/>
      <c r="K30" s="3"/>
      <c r="L30" s="13"/>
      <c r="M30" s="54"/>
      <c r="N30" s="14"/>
      <c r="O30" s="40">
        <f t="shared" si="3"/>
        <v>0</v>
      </c>
      <c r="P30" s="41">
        <f t="shared" si="4"/>
        <v>0</v>
      </c>
    </row>
    <row r="31" spans="1:16" ht="30" customHeight="1">
      <c r="A31" s="31" t="s">
        <v>103</v>
      </c>
      <c r="B31" s="31" t="s">
        <v>69</v>
      </c>
      <c r="C31" s="31" t="s">
        <v>91</v>
      </c>
      <c r="D31" s="32">
        <v>6</v>
      </c>
      <c r="E31" s="33">
        <v>16500</v>
      </c>
      <c r="F31" s="11"/>
      <c r="G31" s="12"/>
      <c r="H31" s="5"/>
      <c r="I31" s="4"/>
      <c r="J31" s="6"/>
      <c r="K31" s="3"/>
      <c r="L31" s="13"/>
      <c r="M31" s="54"/>
      <c r="N31" s="14"/>
      <c r="O31" s="40">
        <f t="shared" si="3"/>
        <v>0</v>
      </c>
      <c r="P31" s="41">
        <f t="shared" si="4"/>
        <v>0</v>
      </c>
    </row>
    <row r="32" spans="1:16" ht="30" customHeight="1">
      <c r="A32" s="31" t="s">
        <v>104</v>
      </c>
      <c r="B32" s="31" t="s">
        <v>69</v>
      </c>
      <c r="C32" s="31" t="s">
        <v>92</v>
      </c>
      <c r="D32" s="32">
        <v>6</v>
      </c>
      <c r="E32" s="33">
        <v>15400</v>
      </c>
      <c r="F32" s="11"/>
      <c r="G32" s="12"/>
      <c r="H32" s="5"/>
      <c r="I32" s="4"/>
      <c r="J32" s="6"/>
      <c r="K32" s="3"/>
      <c r="L32" s="13"/>
      <c r="M32" s="54"/>
      <c r="N32" s="14"/>
      <c r="O32" s="40">
        <f t="shared" si="3"/>
        <v>0</v>
      </c>
      <c r="P32" s="41">
        <f t="shared" si="4"/>
        <v>0</v>
      </c>
    </row>
    <row r="33" spans="1:16" ht="30" customHeight="1">
      <c r="A33" s="31" t="s">
        <v>105</v>
      </c>
      <c r="B33" s="31" t="s">
        <v>69</v>
      </c>
      <c r="C33" s="31" t="s">
        <v>93</v>
      </c>
      <c r="D33" s="32">
        <v>6</v>
      </c>
      <c r="E33" s="33">
        <v>11000</v>
      </c>
      <c r="F33" s="11"/>
      <c r="G33" s="12"/>
      <c r="H33" s="5"/>
      <c r="I33" s="4"/>
      <c r="J33" s="6"/>
      <c r="K33" s="3"/>
      <c r="L33" s="13"/>
      <c r="M33" s="54"/>
      <c r="N33" s="14"/>
      <c r="O33" s="40">
        <f t="shared" si="3"/>
        <v>0</v>
      </c>
      <c r="P33" s="41">
        <f t="shared" si="4"/>
        <v>0</v>
      </c>
    </row>
    <row r="34" spans="1:16" ht="30" customHeight="1" thickBot="1">
      <c r="A34" s="36" t="s">
        <v>106</v>
      </c>
      <c r="B34" s="36" t="s">
        <v>69</v>
      </c>
      <c r="C34" s="36" t="s">
        <v>195</v>
      </c>
      <c r="D34" s="37">
        <v>8</v>
      </c>
      <c r="E34" s="38">
        <v>8800</v>
      </c>
      <c r="F34" s="15"/>
      <c r="G34" s="16"/>
      <c r="H34" s="9"/>
      <c r="I34" s="8"/>
      <c r="J34" s="10"/>
      <c r="K34" s="7"/>
      <c r="L34" s="17"/>
      <c r="M34" s="55"/>
      <c r="N34" s="18"/>
      <c r="O34" s="42">
        <f>SUM(F34:N34)*D34</f>
        <v>0</v>
      </c>
      <c r="P34" s="43">
        <f>SUM(F34:N34)*E34</f>
        <v>0</v>
      </c>
    </row>
    <row r="35" spans="1:16" ht="30" customHeight="1">
      <c r="A35" s="39" t="s">
        <v>141</v>
      </c>
      <c r="B35" s="39" t="s">
        <v>140</v>
      </c>
      <c r="C35" s="39" t="s">
        <v>142</v>
      </c>
      <c r="D35" s="71">
        <v>1</v>
      </c>
      <c r="E35" s="72">
        <v>12100</v>
      </c>
      <c r="F35" s="19"/>
      <c r="G35" s="20"/>
      <c r="H35" s="21"/>
      <c r="I35" s="22"/>
      <c r="J35" s="23"/>
      <c r="K35" s="24"/>
      <c r="L35" s="25"/>
      <c r="M35" s="56"/>
      <c r="N35" s="26"/>
      <c r="O35" s="73">
        <f>SUM(F35:N35)*D35</f>
        <v>0</v>
      </c>
      <c r="P35" s="74">
        <f>SUM(F35:N35)*E35</f>
        <v>0</v>
      </c>
    </row>
    <row r="36" spans="1:16" ht="30" customHeight="1">
      <c r="A36" s="31" t="s">
        <v>155</v>
      </c>
      <c r="B36" s="31" t="s">
        <v>140</v>
      </c>
      <c r="C36" s="31" t="s">
        <v>143</v>
      </c>
      <c r="D36" s="32">
        <v>1</v>
      </c>
      <c r="E36" s="33">
        <v>7700</v>
      </c>
      <c r="F36" s="11"/>
      <c r="G36" s="12"/>
      <c r="H36" s="5"/>
      <c r="I36" s="4"/>
      <c r="J36" s="6"/>
      <c r="K36" s="3"/>
      <c r="L36" s="13"/>
      <c r="M36" s="54"/>
      <c r="N36" s="14"/>
      <c r="O36" s="40">
        <f>SUM(F36:N36)*D36</f>
        <v>0</v>
      </c>
      <c r="P36" s="41">
        <f>SUM(F36:N36)*E36</f>
        <v>0</v>
      </c>
    </row>
    <row r="37" spans="1:16" ht="30" customHeight="1">
      <c r="A37" s="31" t="s">
        <v>156</v>
      </c>
      <c r="B37" s="31" t="s">
        <v>140</v>
      </c>
      <c r="C37" s="31" t="s">
        <v>144</v>
      </c>
      <c r="D37" s="32">
        <v>3</v>
      </c>
      <c r="E37" s="33">
        <v>18700</v>
      </c>
      <c r="F37" s="11"/>
      <c r="G37" s="12"/>
      <c r="H37" s="5"/>
      <c r="I37" s="4"/>
      <c r="J37" s="6"/>
      <c r="K37" s="3"/>
      <c r="L37" s="13"/>
      <c r="M37" s="54"/>
      <c r="N37" s="14"/>
      <c r="O37" s="40">
        <f t="shared" ref="O37:O46" si="5">SUM(F37:N37)*D37</f>
        <v>0</v>
      </c>
      <c r="P37" s="41">
        <f t="shared" ref="P37:P46" si="6">SUM(F37:N37)*E37</f>
        <v>0</v>
      </c>
    </row>
    <row r="38" spans="1:16" ht="30" customHeight="1">
      <c r="A38" s="31" t="s">
        <v>157</v>
      </c>
      <c r="B38" s="31" t="s">
        <v>140</v>
      </c>
      <c r="C38" s="31" t="s">
        <v>145</v>
      </c>
      <c r="D38" s="32">
        <v>3</v>
      </c>
      <c r="E38" s="33">
        <v>17600</v>
      </c>
      <c r="F38" s="11"/>
      <c r="G38" s="12"/>
      <c r="H38" s="5"/>
      <c r="I38" s="4"/>
      <c r="J38" s="6"/>
      <c r="K38" s="3"/>
      <c r="L38" s="13"/>
      <c r="M38" s="54"/>
      <c r="N38" s="14"/>
      <c r="O38" s="40">
        <f t="shared" si="5"/>
        <v>0</v>
      </c>
      <c r="P38" s="41">
        <f t="shared" si="6"/>
        <v>0</v>
      </c>
    </row>
    <row r="39" spans="1:16" ht="30" customHeight="1">
      <c r="A39" s="31" t="s">
        <v>158</v>
      </c>
      <c r="B39" s="31" t="s">
        <v>140</v>
      </c>
      <c r="C39" s="31" t="s">
        <v>146</v>
      </c>
      <c r="D39" s="32">
        <v>4</v>
      </c>
      <c r="E39" s="33">
        <v>18700</v>
      </c>
      <c r="F39" s="11"/>
      <c r="G39" s="12"/>
      <c r="H39" s="5"/>
      <c r="I39" s="4"/>
      <c r="J39" s="6"/>
      <c r="K39" s="3"/>
      <c r="L39" s="13"/>
      <c r="M39" s="54"/>
      <c r="N39" s="14"/>
      <c r="O39" s="40">
        <f t="shared" si="5"/>
        <v>0</v>
      </c>
      <c r="P39" s="41">
        <f t="shared" si="6"/>
        <v>0</v>
      </c>
    </row>
    <row r="40" spans="1:16" ht="30" customHeight="1">
      <c r="A40" s="31" t="s">
        <v>159</v>
      </c>
      <c r="B40" s="31" t="s">
        <v>140</v>
      </c>
      <c r="C40" s="31" t="s">
        <v>147</v>
      </c>
      <c r="D40" s="32">
        <v>4</v>
      </c>
      <c r="E40" s="33">
        <v>16500</v>
      </c>
      <c r="F40" s="11"/>
      <c r="G40" s="12"/>
      <c r="H40" s="5"/>
      <c r="I40" s="4"/>
      <c r="J40" s="6"/>
      <c r="K40" s="3"/>
      <c r="L40" s="13"/>
      <c r="M40" s="54"/>
      <c r="N40" s="14"/>
      <c r="O40" s="40">
        <f t="shared" si="5"/>
        <v>0</v>
      </c>
      <c r="P40" s="41">
        <f t="shared" si="6"/>
        <v>0</v>
      </c>
    </row>
    <row r="41" spans="1:16" ht="30" customHeight="1">
      <c r="A41" s="31" t="s">
        <v>160</v>
      </c>
      <c r="B41" s="31" t="s">
        <v>140</v>
      </c>
      <c r="C41" s="31" t="s">
        <v>148</v>
      </c>
      <c r="D41" s="32">
        <v>6</v>
      </c>
      <c r="E41" s="33">
        <v>22000</v>
      </c>
      <c r="F41" s="11"/>
      <c r="G41" s="12"/>
      <c r="H41" s="5"/>
      <c r="I41" s="4"/>
      <c r="J41" s="6"/>
      <c r="K41" s="3"/>
      <c r="L41" s="13"/>
      <c r="M41" s="54"/>
      <c r="N41" s="14"/>
      <c r="O41" s="40">
        <f t="shared" si="5"/>
        <v>0</v>
      </c>
      <c r="P41" s="41">
        <f t="shared" si="6"/>
        <v>0</v>
      </c>
    </row>
    <row r="42" spans="1:16" ht="30" customHeight="1">
      <c r="A42" s="31" t="s">
        <v>161</v>
      </c>
      <c r="B42" s="31" t="s">
        <v>140</v>
      </c>
      <c r="C42" s="31" t="s">
        <v>149</v>
      </c>
      <c r="D42" s="32">
        <v>4</v>
      </c>
      <c r="E42" s="33">
        <v>14300</v>
      </c>
      <c r="F42" s="11"/>
      <c r="G42" s="12"/>
      <c r="H42" s="5"/>
      <c r="I42" s="4"/>
      <c r="J42" s="6"/>
      <c r="K42" s="3"/>
      <c r="L42" s="13"/>
      <c r="M42" s="54"/>
      <c r="N42" s="14"/>
      <c r="O42" s="40">
        <f t="shared" si="5"/>
        <v>0</v>
      </c>
      <c r="P42" s="41">
        <f t="shared" si="6"/>
        <v>0</v>
      </c>
    </row>
    <row r="43" spans="1:16" ht="30" customHeight="1">
      <c r="A43" s="31" t="s">
        <v>162</v>
      </c>
      <c r="B43" s="31" t="s">
        <v>140</v>
      </c>
      <c r="C43" s="31" t="s">
        <v>150</v>
      </c>
      <c r="D43" s="32">
        <v>8</v>
      </c>
      <c r="E43" s="33">
        <v>14300</v>
      </c>
      <c r="F43" s="11"/>
      <c r="G43" s="12"/>
      <c r="H43" s="5"/>
      <c r="I43" s="4"/>
      <c r="J43" s="6"/>
      <c r="K43" s="3"/>
      <c r="L43" s="13"/>
      <c r="M43" s="54"/>
      <c r="N43" s="14"/>
      <c r="O43" s="40">
        <f t="shared" si="5"/>
        <v>0</v>
      </c>
      <c r="P43" s="41">
        <f t="shared" si="6"/>
        <v>0</v>
      </c>
    </row>
    <row r="44" spans="1:16" ht="30" customHeight="1">
      <c r="A44" s="31" t="s">
        <v>163</v>
      </c>
      <c r="B44" s="31" t="s">
        <v>140</v>
      </c>
      <c r="C44" s="31" t="s">
        <v>151</v>
      </c>
      <c r="D44" s="32">
        <v>7</v>
      </c>
      <c r="E44" s="33">
        <v>12100</v>
      </c>
      <c r="F44" s="11"/>
      <c r="G44" s="12"/>
      <c r="H44" s="5"/>
      <c r="I44" s="4"/>
      <c r="J44" s="6"/>
      <c r="K44" s="3"/>
      <c r="L44" s="13"/>
      <c r="M44" s="54"/>
      <c r="N44" s="14"/>
      <c r="O44" s="40">
        <f t="shared" si="5"/>
        <v>0</v>
      </c>
      <c r="P44" s="41">
        <f t="shared" si="6"/>
        <v>0</v>
      </c>
    </row>
    <row r="45" spans="1:16" ht="30" customHeight="1">
      <c r="A45" s="31" t="s">
        <v>164</v>
      </c>
      <c r="B45" s="31" t="s">
        <v>140</v>
      </c>
      <c r="C45" s="31" t="s">
        <v>152</v>
      </c>
      <c r="D45" s="32">
        <v>11</v>
      </c>
      <c r="E45" s="33">
        <v>15400</v>
      </c>
      <c r="F45" s="11"/>
      <c r="G45" s="12"/>
      <c r="H45" s="5"/>
      <c r="I45" s="4"/>
      <c r="J45" s="6"/>
      <c r="K45" s="3"/>
      <c r="L45" s="13"/>
      <c r="M45" s="54"/>
      <c r="N45" s="14"/>
      <c r="O45" s="40">
        <f t="shared" si="5"/>
        <v>0</v>
      </c>
      <c r="P45" s="41">
        <f t="shared" si="6"/>
        <v>0</v>
      </c>
    </row>
    <row r="46" spans="1:16" ht="30" customHeight="1">
      <c r="A46" s="31" t="s">
        <v>165</v>
      </c>
      <c r="B46" s="31" t="s">
        <v>140</v>
      </c>
      <c r="C46" s="31" t="s">
        <v>153</v>
      </c>
      <c r="D46" s="32">
        <v>5</v>
      </c>
      <c r="E46" s="33">
        <v>3300</v>
      </c>
      <c r="F46" s="11"/>
      <c r="G46" s="12"/>
      <c r="H46" s="5"/>
      <c r="I46" s="4"/>
      <c r="J46" s="6"/>
      <c r="K46" s="3"/>
      <c r="L46" s="13"/>
      <c r="M46" s="54"/>
      <c r="N46" s="14"/>
      <c r="O46" s="40">
        <f t="shared" si="5"/>
        <v>0</v>
      </c>
      <c r="P46" s="41">
        <f t="shared" si="6"/>
        <v>0</v>
      </c>
    </row>
    <row r="47" spans="1:16" ht="30" customHeight="1" thickBot="1">
      <c r="A47" s="36" t="s">
        <v>166</v>
      </c>
      <c r="B47" s="36" t="s">
        <v>140</v>
      </c>
      <c r="C47" s="36" t="s">
        <v>154</v>
      </c>
      <c r="D47" s="37">
        <v>6</v>
      </c>
      <c r="E47" s="38">
        <v>3300</v>
      </c>
      <c r="F47" s="15"/>
      <c r="G47" s="16"/>
      <c r="H47" s="9"/>
      <c r="I47" s="8"/>
      <c r="J47" s="10"/>
      <c r="K47" s="7"/>
      <c r="L47" s="17"/>
      <c r="M47" s="55"/>
      <c r="N47" s="18"/>
      <c r="O47" s="42">
        <f>SUM(F47:N47)*D47</f>
        <v>0</v>
      </c>
      <c r="P47" s="43">
        <f>SUM(F47:N47)*E47</f>
        <v>0</v>
      </c>
    </row>
    <row r="48" spans="1:16" ht="30" customHeight="1">
      <c r="A48" s="39" t="s">
        <v>107</v>
      </c>
      <c r="B48" s="39" t="s">
        <v>108</v>
      </c>
      <c r="C48" s="39" t="s">
        <v>109</v>
      </c>
      <c r="D48" s="71">
        <v>1</v>
      </c>
      <c r="E48" s="72">
        <v>11000</v>
      </c>
      <c r="F48" s="19"/>
      <c r="G48" s="20"/>
      <c r="H48" s="21"/>
      <c r="I48" s="22"/>
      <c r="J48" s="23"/>
      <c r="K48" s="24"/>
      <c r="L48" s="25"/>
      <c r="M48" s="56"/>
      <c r="N48" s="26"/>
      <c r="O48" s="73">
        <f>SUM(F48:N48)*D48</f>
        <v>0</v>
      </c>
      <c r="P48" s="74">
        <f>SUM(F48:N48)*E48</f>
        <v>0</v>
      </c>
    </row>
    <row r="49" spans="1:16" ht="30" customHeight="1">
      <c r="A49" s="31" t="s">
        <v>120</v>
      </c>
      <c r="B49" s="31" t="s">
        <v>108</v>
      </c>
      <c r="C49" s="31" t="s">
        <v>110</v>
      </c>
      <c r="D49" s="32">
        <v>2</v>
      </c>
      <c r="E49" s="33">
        <v>16500</v>
      </c>
      <c r="F49" s="11"/>
      <c r="G49" s="12"/>
      <c r="H49" s="5"/>
      <c r="I49" s="4"/>
      <c r="J49" s="6"/>
      <c r="K49" s="3"/>
      <c r="L49" s="13"/>
      <c r="M49" s="54"/>
      <c r="N49" s="14"/>
      <c r="O49" s="40">
        <f>SUM(F49:N49)*D49</f>
        <v>0</v>
      </c>
      <c r="P49" s="41">
        <f>SUM(F49:N49)*E49</f>
        <v>0</v>
      </c>
    </row>
    <row r="50" spans="1:16" ht="30" customHeight="1">
      <c r="A50" s="31" t="s">
        <v>121</v>
      </c>
      <c r="B50" s="31" t="s">
        <v>108</v>
      </c>
      <c r="C50" s="31" t="s">
        <v>111</v>
      </c>
      <c r="D50" s="32">
        <v>3</v>
      </c>
      <c r="E50" s="33">
        <v>18700</v>
      </c>
      <c r="F50" s="11"/>
      <c r="G50" s="12"/>
      <c r="H50" s="5"/>
      <c r="I50" s="4"/>
      <c r="J50" s="6"/>
      <c r="K50" s="3"/>
      <c r="L50" s="13"/>
      <c r="M50" s="54"/>
      <c r="N50" s="14"/>
      <c r="O50" s="40">
        <f t="shared" ref="O50:O57" si="7">SUM(F50:N50)*D50</f>
        <v>0</v>
      </c>
      <c r="P50" s="41">
        <f t="shared" ref="P50:P57" si="8">SUM(F50:N50)*E50</f>
        <v>0</v>
      </c>
    </row>
    <row r="51" spans="1:16" ht="30" customHeight="1">
      <c r="A51" s="31" t="s">
        <v>122</v>
      </c>
      <c r="B51" s="31" t="s">
        <v>108</v>
      </c>
      <c r="C51" s="31" t="s">
        <v>112</v>
      </c>
      <c r="D51" s="32">
        <v>3</v>
      </c>
      <c r="E51" s="33">
        <v>18700</v>
      </c>
      <c r="F51" s="11"/>
      <c r="G51" s="12"/>
      <c r="H51" s="5"/>
      <c r="I51" s="4"/>
      <c r="J51" s="6"/>
      <c r="K51" s="3"/>
      <c r="L51" s="13"/>
      <c r="M51" s="54"/>
      <c r="N51" s="14"/>
      <c r="O51" s="40">
        <f t="shared" si="7"/>
        <v>0</v>
      </c>
      <c r="P51" s="41">
        <f t="shared" si="8"/>
        <v>0</v>
      </c>
    </row>
    <row r="52" spans="1:16" ht="30" customHeight="1">
      <c r="A52" s="31" t="s">
        <v>123</v>
      </c>
      <c r="B52" s="31" t="s">
        <v>108</v>
      </c>
      <c r="C52" s="31" t="s">
        <v>113</v>
      </c>
      <c r="D52" s="32">
        <v>3</v>
      </c>
      <c r="E52" s="33">
        <v>17600</v>
      </c>
      <c r="F52" s="11"/>
      <c r="G52" s="12"/>
      <c r="H52" s="5"/>
      <c r="I52" s="4"/>
      <c r="J52" s="6"/>
      <c r="K52" s="3"/>
      <c r="L52" s="13"/>
      <c r="M52" s="54"/>
      <c r="N52" s="14"/>
      <c r="O52" s="40">
        <f t="shared" si="7"/>
        <v>0</v>
      </c>
      <c r="P52" s="41">
        <f t="shared" si="8"/>
        <v>0</v>
      </c>
    </row>
    <row r="53" spans="1:16" ht="30" customHeight="1">
      <c r="A53" s="31" t="s">
        <v>124</v>
      </c>
      <c r="B53" s="31" t="s">
        <v>108</v>
      </c>
      <c r="C53" s="31" t="s">
        <v>114</v>
      </c>
      <c r="D53" s="32">
        <v>3</v>
      </c>
      <c r="E53" s="33">
        <v>14300</v>
      </c>
      <c r="F53" s="11"/>
      <c r="G53" s="12"/>
      <c r="H53" s="5"/>
      <c r="I53" s="4"/>
      <c r="J53" s="6"/>
      <c r="K53" s="3"/>
      <c r="L53" s="13"/>
      <c r="M53" s="54"/>
      <c r="N53" s="14"/>
      <c r="O53" s="40">
        <f t="shared" si="7"/>
        <v>0</v>
      </c>
      <c r="P53" s="41">
        <f t="shared" si="8"/>
        <v>0</v>
      </c>
    </row>
    <row r="54" spans="1:16" ht="30" customHeight="1">
      <c r="A54" s="31" t="s">
        <v>125</v>
      </c>
      <c r="B54" s="31" t="s">
        <v>108</v>
      </c>
      <c r="C54" s="31" t="s">
        <v>115</v>
      </c>
      <c r="D54" s="32">
        <v>3</v>
      </c>
      <c r="E54" s="33">
        <v>14300</v>
      </c>
      <c r="F54" s="11"/>
      <c r="G54" s="12"/>
      <c r="H54" s="5"/>
      <c r="I54" s="4"/>
      <c r="J54" s="6"/>
      <c r="K54" s="3"/>
      <c r="L54" s="13"/>
      <c r="M54" s="54"/>
      <c r="N54" s="14"/>
      <c r="O54" s="40">
        <f t="shared" si="7"/>
        <v>0</v>
      </c>
      <c r="P54" s="41">
        <f t="shared" si="8"/>
        <v>0</v>
      </c>
    </row>
    <row r="55" spans="1:16" ht="30" customHeight="1">
      <c r="A55" s="31" t="s">
        <v>126</v>
      </c>
      <c r="B55" s="31" t="s">
        <v>108</v>
      </c>
      <c r="C55" s="31" t="s">
        <v>116</v>
      </c>
      <c r="D55" s="32">
        <v>4</v>
      </c>
      <c r="E55" s="33">
        <v>8800</v>
      </c>
      <c r="F55" s="11"/>
      <c r="G55" s="12"/>
      <c r="H55" s="5"/>
      <c r="I55" s="4"/>
      <c r="J55" s="6"/>
      <c r="K55" s="3"/>
      <c r="L55" s="13"/>
      <c r="M55" s="54"/>
      <c r="N55" s="14"/>
      <c r="O55" s="40">
        <f t="shared" si="7"/>
        <v>0</v>
      </c>
      <c r="P55" s="41">
        <f t="shared" si="8"/>
        <v>0</v>
      </c>
    </row>
    <row r="56" spans="1:16" ht="30" customHeight="1">
      <c r="A56" s="31" t="s">
        <v>127</v>
      </c>
      <c r="B56" s="31" t="s">
        <v>108</v>
      </c>
      <c r="C56" s="31" t="s">
        <v>117</v>
      </c>
      <c r="D56" s="32">
        <v>3</v>
      </c>
      <c r="E56" s="33">
        <v>6600</v>
      </c>
      <c r="F56" s="11"/>
      <c r="G56" s="12"/>
      <c r="H56" s="5"/>
      <c r="I56" s="4"/>
      <c r="J56" s="6"/>
      <c r="K56" s="3"/>
      <c r="L56" s="13"/>
      <c r="M56" s="54"/>
      <c r="N56" s="14"/>
      <c r="O56" s="40">
        <f t="shared" si="7"/>
        <v>0</v>
      </c>
      <c r="P56" s="41">
        <f t="shared" si="8"/>
        <v>0</v>
      </c>
    </row>
    <row r="57" spans="1:16" ht="30" customHeight="1">
      <c r="A57" s="31" t="s">
        <v>128</v>
      </c>
      <c r="B57" s="31" t="s">
        <v>108</v>
      </c>
      <c r="C57" s="31" t="s">
        <v>118</v>
      </c>
      <c r="D57" s="32">
        <v>5</v>
      </c>
      <c r="E57" s="33">
        <v>3300</v>
      </c>
      <c r="F57" s="11"/>
      <c r="G57" s="12"/>
      <c r="H57" s="5"/>
      <c r="I57" s="4"/>
      <c r="J57" s="6"/>
      <c r="K57" s="3"/>
      <c r="L57" s="13"/>
      <c r="M57" s="54"/>
      <c r="N57" s="14"/>
      <c r="O57" s="40">
        <f t="shared" si="7"/>
        <v>0</v>
      </c>
      <c r="P57" s="41">
        <f t="shared" si="8"/>
        <v>0</v>
      </c>
    </row>
    <row r="58" spans="1:16" ht="30" customHeight="1" thickBot="1">
      <c r="A58" s="36" t="s">
        <v>129</v>
      </c>
      <c r="B58" s="36" t="s">
        <v>108</v>
      </c>
      <c r="C58" s="36" t="s">
        <v>119</v>
      </c>
      <c r="D58" s="37">
        <v>5</v>
      </c>
      <c r="E58" s="38">
        <v>3300</v>
      </c>
      <c r="F58" s="15"/>
      <c r="G58" s="16"/>
      <c r="H58" s="9"/>
      <c r="I58" s="8"/>
      <c r="J58" s="10"/>
      <c r="K58" s="7"/>
      <c r="L58" s="17"/>
      <c r="M58" s="55"/>
      <c r="N58" s="18"/>
      <c r="O58" s="42">
        <f>SUM(F58:N58)*D58</f>
        <v>0</v>
      </c>
      <c r="P58" s="43">
        <f>SUM(F58:N58)*E58</f>
        <v>0</v>
      </c>
    </row>
    <row r="59" spans="1:16" ht="30" customHeight="1">
      <c r="A59" s="39" t="s">
        <v>181</v>
      </c>
      <c r="B59" s="39" t="s">
        <v>167</v>
      </c>
      <c r="C59" s="39" t="s">
        <v>168</v>
      </c>
      <c r="D59" s="71">
        <v>2</v>
      </c>
      <c r="E59" s="72">
        <v>14300.000000000002</v>
      </c>
      <c r="F59" s="19"/>
      <c r="G59" s="20"/>
      <c r="H59" s="21"/>
      <c r="I59" s="22"/>
      <c r="J59" s="23"/>
      <c r="K59" s="24"/>
      <c r="L59" s="25"/>
      <c r="M59" s="56"/>
      <c r="N59" s="26"/>
      <c r="O59" s="73">
        <f>SUM(F59:N59)*D59</f>
        <v>0</v>
      </c>
      <c r="P59" s="74">
        <f>SUM(F59:N59)*E59</f>
        <v>0</v>
      </c>
    </row>
    <row r="60" spans="1:16" ht="30" customHeight="1">
      <c r="A60" s="31" t="s">
        <v>182</v>
      </c>
      <c r="B60" s="31" t="s">
        <v>167</v>
      </c>
      <c r="C60" s="31" t="s">
        <v>169</v>
      </c>
      <c r="D60" s="32">
        <v>5</v>
      </c>
      <c r="E60" s="33">
        <v>12100.000000000002</v>
      </c>
      <c r="F60" s="11"/>
      <c r="G60" s="12"/>
      <c r="H60" s="5"/>
      <c r="I60" s="4"/>
      <c r="J60" s="6"/>
      <c r="K60" s="3"/>
      <c r="L60" s="13"/>
      <c r="M60" s="54"/>
      <c r="N60" s="14"/>
      <c r="O60" s="40">
        <f>SUM(F60:N60)*D60</f>
        <v>0</v>
      </c>
      <c r="P60" s="41">
        <f>SUM(F60:N60)*E60</f>
        <v>0</v>
      </c>
    </row>
    <row r="61" spans="1:16" ht="30" customHeight="1">
      <c r="A61" s="31" t="s">
        <v>183</v>
      </c>
      <c r="B61" s="31" t="s">
        <v>167</v>
      </c>
      <c r="C61" s="31" t="s">
        <v>170</v>
      </c>
      <c r="D61" s="32">
        <v>5</v>
      </c>
      <c r="E61" s="33">
        <v>11000</v>
      </c>
      <c r="F61" s="11"/>
      <c r="G61" s="12"/>
      <c r="H61" s="5"/>
      <c r="I61" s="4"/>
      <c r="J61" s="6"/>
      <c r="K61" s="3"/>
      <c r="L61" s="13"/>
      <c r="M61" s="54"/>
      <c r="N61" s="14"/>
      <c r="O61" s="40">
        <f t="shared" ref="O61:O70" si="9">SUM(F61:N61)*D61</f>
        <v>0</v>
      </c>
      <c r="P61" s="41">
        <f t="shared" ref="P61:P71" si="10">SUM(F61:N61)*E61</f>
        <v>0</v>
      </c>
    </row>
    <row r="62" spans="1:16" ht="30" customHeight="1">
      <c r="A62" s="31" t="s">
        <v>184</v>
      </c>
      <c r="B62" s="31" t="s">
        <v>167</v>
      </c>
      <c r="C62" s="31" t="s">
        <v>171</v>
      </c>
      <c r="D62" s="32">
        <v>4</v>
      </c>
      <c r="E62" s="33">
        <v>9900</v>
      </c>
      <c r="F62" s="11"/>
      <c r="G62" s="12"/>
      <c r="H62" s="5"/>
      <c r="I62" s="4"/>
      <c r="J62" s="6"/>
      <c r="K62" s="3"/>
      <c r="L62" s="13"/>
      <c r="M62" s="54"/>
      <c r="N62" s="14"/>
      <c r="O62" s="40">
        <f t="shared" si="9"/>
        <v>0</v>
      </c>
      <c r="P62" s="41">
        <f t="shared" si="10"/>
        <v>0</v>
      </c>
    </row>
    <row r="63" spans="1:16" ht="30" customHeight="1">
      <c r="A63" s="31" t="s">
        <v>185</v>
      </c>
      <c r="B63" s="31" t="s">
        <v>167</v>
      </c>
      <c r="C63" s="31" t="s">
        <v>172</v>
      </c>
      <c r="D63" s="32">
        <v>4</v>
      </c>
      <c r="E63" s="33">
        <v>8800</v>
      </c>
      <c r="F63" s="11"/>
      <c r="G63" s="12"/>
      <c r="H63" s="5"/>
      <c r="I63" s="4"/>
      <c r="J63" s="6"/>
      <c r="K63" s="3"/>
      <c r="L63" s="13"/>
      <c r="M63" s="54"/>
      <c r="N63" s="14"/>
      <c r="O63" s="40">
        <f t="shared" si="9"/>
        <v>0</v>
      </c>
      <c r="P63" s="41">
        <f t="shared" si="10"/>
        <v>0</v>
      </c>
    </row>
    <row r="64" spans="1:16" ht="30" customHeight="1">
      <c r="A64" s="31" t="s">
        <v>186</v>
      </c>
      <c r="B64" s="31" t="s">
        <v>167</v>
      </c>
      <c r="C64" s="31" t="s">
        <v>173</v>
      </c>
      <c r="D64" s="32">
        <v>4</v>
      </c>
      <c r="E64" s="33">
        <v>7700.0000000000009</v>
      </c>
      <c r="F64" s="28"/>
      <c r="G64" s="12"/>
      <c r="H64" s="5"/>
      <c r="I64" s="4"/>
      <c r="J64" s="6"/>
      <c r="K64" s="3"/>
      <c r="L64" s="13"/>
      <c r="M64" s="54"/>
      <c r="N64" s="14"/>
      <c r="O64" s="40">
        <f t="shared" si="9"/>
        <v>0</v>
      </c>
      <c r="P64" s="41">
        <f t="shared" si="10"/>
        <v>0</v>
      </c>
    </row>
    <row r="65" spans="1:16" ht="30" customHeight="1">
      <c r="A65" s="31" t="s">
        <v>187</v>
      </c>
      <c r="B65" s="31" t="s">
        <v>167</v>
      </c>
      <c r="C65" s="31" t="s">
        <v>174</v>
      </c>
      <c r="D65" s="32">
        <v>4</v>
      </c>
      <c r="E65" s="33">
        <v>6600.0000000000009</v>
      </c>
      <c r="F65" s="28"/>
      <c r="G65" s="12"/>
      <c r="H65" s="5"/>
      <c r="I65" s="4"/>
      <c r="J65" s="6"/>
      <c r="K65" s="3"/>
      <c r="L65" s="13"/>
      <c r="M65" s="54"/>
      <c r="N65" s="14"/>
      <c r="O65" s="40">
        <f t="shared" si="9"/>
        <v>0</v>
      </c>
      <c r="P65" s="41">
        <f t="shared" si="10"/>
        <v>0</v>
      </c>
    </row>
    <row r="66" spans="1:16" ht="30" customHeight="1">
      <c r="A66" s="31" t="s">
        <v>188</v>
      </c>
      <c r="B66" s="31" t="s">
        <v>167</v>
      </c>
      <c r="C66" s="31" t="s">
        <v>175</v>
      </c>
      <c r="D66" s="32">
        <v>8</v>
      </c>
      <c r="E66" s="33">
        <v>11000</v>
      </c>
      <c r="F66" s="28"/>
      <c r="G66" s="12"/>
      <c r="H66" s="5"/>
      <c r="I66" s="4"/>
      <c r="J66" s="6"/>
      <c r="K66" s="3"/>
      <c r="L66" s="13"/>
      <c r="M66" s="54"/>
      <c r="N66" s="14"/>
      <c r="O66" s="40">
        <f t="shared" si="9"/>
        <v>0</v>
      </c>
      <c r="P66" s="41">
        <f t="shared" si="10"/>
        <v>0</v>
      </c>
    </row>
    <row r="67" spans="1:16" ht="30" customHeight="1">
      <c r="A67" s="31" t="s">
        <v>189</v>
      </c>
      <c r="B67" s="31" t="s">
        <v>167</v>
      </c>
      <c r="C67" s="31" t="s">
        <v>176</v>
      </c>
      <c r="D67" s="32">
        <v>6</v>
      </c>
      <c r="E67" s="33">
        <v>9900</v>
      </c>
      <c r="F67" s="28"/>
      <c r="G67" s="12"/>
      <c r="H67" s="5"/>
      <c r="I67" s="4"/>
      <c r="J67" s="6"/>
      <c r="K67" s="3"/>
      <c r="L67" s="13"/>
      <c r="M67" s="54"/>
      <c r="N67" s="14"/>
      <c r="O67" s="40">
        <f t="shared" si="9"/>
        <v>0</v>
      </c>
      <c r="P67" s="41">
        <f t="shared" si="10"/>
        <v>0</v>
      </c>
    </row>
    <row r="68" spans="1:16" ht="30" customHeight="1">
      <c r="A68" s="31" t="s">
        <v>190</v>
      </c>
      <c r="B68" s="31" t="s">
        <v>167</v>
      </c>
      <c r="C68" s="31" t="s">
        <v>177</v>
      </c>
      <c r="D68" s="32">
        <v>8</v>
      </c>
      <c r="E68" s="33">
        <v>8800</v>
      </c>
      <c r="F68" s="28"/>
      <c r="G68" s="12"/>
      <c r="H68" s="5"/>
      <c r="I68" s="4"/>
      <c r="J68" s="6"/>
      <c r="K68" s="3"/>
      <c r="L68" s="13"/>
      <c r="M68" s="54"/>
      <c r="N68" s="14"/>
      <c r="O68" s="40">
        <f t="shared" si="9"/>
        <v>0</v>
      </c>
      <c r="P68" s="41">
        <f t="shared" si="10"/>
        <v>0</v>
      </c>
    </row>
    <row r="69" spans="1:16" ht="30" customHeight="1">
      <c r="A69" s="31" t="s">
        <v>191</v>
      </c>
      <c r="B69" s="31" t="s">
        <v>167</v>
      </c>
      <c r="C69" s="31" t="s">
        <v>178</v>
      </c>
      <c r="D69" s="32">
        <v>4</v>
      </c>
      <c r="E69" s="33">
        <v>3300.0000000000005</v>
      </c>
      <c r="F69" s="28"/>
      <c r="G69" s="12"/>
      <c r="H69" s="5"/>
      <c r="I69" s="4"/>
      <c r="J69" s="6"/>
      <c r="K69" s="3"/>
      <c r="L69" s="13"/>
      <c r="M69" s="54"/>
      <c r="N69" s="14"/>
      <c r="O69" s="40">
        <f t="shared" si="9"/>
        <v>0</v>
      </c>
      <c r="P69" s="41">
        <f t="shared" si="10"/>
        <v>0</v>
      </c>
    </row>
    <row r="70" spans="1:16" ht="30" customHeight="1">
      <c r="A70" s="31" t="s">
        <v>192</v>
      </c>
      <c r="B70" s="31" t="s">
        <v>167</v>
      </c>
      <c r="C70" s="31" t="s">
        <v>179</v>
      </c>
      <c r="D70" s="32">
        <v>10</v>
      </c>
      <c r="E70" s="33">
        <v>5500</v>
      </c>
      <c r="F70" s="28"/>
      <c r="G70" s="12"/>
      <c r="H70" s="5"/>
      <c r="I70" s="4"/>
      <c r="J70" s="6"/>
      <c r="K70" s="3"/>
      <c r="L70" s="13"/>
      <c r="M70" s="54"/>
      <c r="N70" s="14"/>
      <c r="O70" s="40">
        <f t="shared" si="9"/>
        <v>0</v>
      </c>
      <c r="P70" s="41">
        <f t="shared" si="10"/>
        <v>0</v>
      </c>
    </row>
    <row r="71" spans="1:16" ht="30" customHeight="1" thickBot="1">
      <c r="A71" s="36" t="s">
        <v>193</v>
      </c>
      <c r="B71" s="36" t="s">
        <v>167</v>
      </c>
      <c r="C71" s="36" t="s">
        <v>180</v>
      </c>
      <c r="D71" s="37">
        <v>11</v>
      </c>
      <c r="E71" s="38">
        <v>5500</v>
      </c>
      <c r="F71" s="27"/>
      <c r="G71" s="16"/>
      <c r="H71" s="9"/>
      <c r="I71" s="8"/>
      <c r="J71" s="10"/>
      <c r="K71" s="7"/>
      <c r="L71" s="17"/>
      <c r="M71" s="55"/>
      <c r="N71" s="18"/>
      <c r="O71" s="42">
        <f>SUM(F71:N71)*D71</f>
        <v>0</v>
      </c>
      <c r="P71" s="43">
        <f t="shared" si="10"/>
        <v>0</v>
      </c>
    </row>
    <row r="72" spans="1:16" ht="30" customHeight="1">
      <c r="O72" s="44">
        <f>SUM(O11:O71)</f>
        <v>0</v>
      </c>
      <c r="P72" s="45">
        <f>SUM(P11:P71)</f>
        <v>0</v>
      </c>
    </row>
  </sheetData>
  <sheetProtection algorithmName="SHA-512" hashValue="bl8Uv1RlWHqfjeo0U4+Ym172MFOdj8H64R6LLTcxLCGGj7S6DQOfnsPbpMC5o/mUCvM4puVnQwt9SBkq0DU+gg==" saltValue="Zi3YAu3NWDCk0KmoJCpb4Q==" spinCount="100000" sheet="1" objects="1" scenarios="1"/>
  <protectedRanges>
    <protectedRange algorithmName="SHA-512" hashValue="Wu67NOxuS9B1Qg6zkhN2gHjB2pYPiw05JotlL/Yx6aMXcrp5aEh2CHgx0SiK9JbbaQiZmbw2FprezZrCQwHwEg==" saltValue="qYjbclHz7zrpEE71FJ1Yuw==" spinCount="100000" sqref="F10:N71" name="Bereich1"/>
  </protectedRanges>
  <mergeCells count="8">
    <mergeCell ref="O9:O10"/>
    <mergeCell ref="P9:P10"/>
    <mergeCell ref="F9:N9"/>
    <mergeCell ref="A9:A10"/>
    <mergeCell ref="B9:B10"/>
    <mergeCell ref="C9:C10"/>
    <mergeCell ref="D9:D10"/>
    <mergeCell ref="E9:E10"/>
  </mergeCells>
  <phoneticPr fontId="1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Polytalon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2021-06-29T17:56:09Z</dcterms:created>
  <dcterms:modified xsi:type="dcterms:W3CDTF">2022-03-30T22:32:47Z</dcterms:modified>
</cp:coreProperties>
</file>